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80" windowWidth="20730" windowHeight="11760"/>
  </bookViews>
  <sheets>
    <sheet name="Notes" sheetId="12" r:id="rId1"/>
    <sheet name="StreamFlow" sheetId="1" r:id="rId2"/>
    <sheet name="TABLE_AF" sheetId="3" r:id="rId3"/>
    <sheet name="Year" sheetId="5" r:id="rId4"/>
  </sheets>
  <definedNames>
    <definedName name="_xlnm.Print_Area" localSheetId="2">TABLE_AF!$A$1:$N$109</definedName>
    <definedName name="_xlnm.Print_Titles" localSheetId="2">TABLE_AF!$2:$2</definedName>
  </definedNames>
  <calcPr calcId="145621"/>
</workbook>
</file>

<file path=xl/calcChain.xml><?xml version="1.0" encoding="utf-8"?>
<calcChain xmlns="http://schemas.openxmlformats.org/spreadsheetml/2006/main">
  <c r="C106" i="3" l="1"/>
  <c r="D106" i="3"/>
  <c r="E106" i="3"/>
  <c r="F106" i="3"/>
  <c r="G106" i="3"/>
  <c r="H106" i="3"/>
  <c r="I106" i="3"/>
  <c r="J106" i="3"/>
  <c r="K106" i="3"/>
  <c r="L106" i="3"/>
  <c r="M106" i="3"/>
  <c r="C105" i="3"/>
  <c r="D105" i="3"/>
  <c r="E105" i="3"/>
  <c r="F105" i="3"/>
  <c r="G105" i="3"/>
  <c r="H105" i="3"/>
  <c r="I105" i="3"/>
  <c r="J105" i="3"/>
  <c r="K105" i="3"/>
  <c r="L105" i="3"/>
  <c r="M105" i="3"/>
  <c r="C104" i="3"/>
  <c r="D104" i="3"/>
  <c r="E104" i="3"/>
  <c r="F104" i="3"/>
  <c r="G104" i="3"/>
  <c r="H104" i="3"/>
  <c r="I104" i="3"/>
  <c r="J104" i="3"/>
  <c r="K104" i="3"/>
  <c r="L104" i="3"/>
  <c r="M104" i="3"/>
  <c r="B106" i="3"/>
  <c r="B105" i="3"/>
  <c r="B104" i="3"/>
  <c r="C107" i="3"/>
  <c r="D107" i="3"/>
  <c r="E107" i="3"/>
  <c r="F107" i="3"/>
  <c r="G107" i="3"/>
  <c r="H107" i="3"/>
  <c r="I107" i="3"/>
  <c r="J107" i="3"/>
  <c r="K107" i="3"/>
  <c r="L107" i="3"/>
  <c r="M107" i="3"/>
  <c r="B107" i="3"/>
  <c r="C109" i="3"/>
  <c r="D109" i="3"/>
  <c r="E109" i="3"/>
  <c r="F109" i="3"/>
  <c r="G109" i="3"/>
  <c r="H109" i="3"/>
  <c r="I109" i="3"/>
  <c r="J109" i="3"/>
  <c r="K109" i="3"/>
  <c r="L109" i="3"/>
  <c r="M109" i="3"/>
  <c r="B109" i="3"/>
  <c r="O4" i="3" l="1"/>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3" i="3"/>
  <c r="N100" i="3" l="1"/>
  <c r="C101" i="3"/>
  <c r="D101" i="3"/>
  <c r="E101" i="3"/>
  <c r="F101" i="3"/>
  <c r="G101" i="3"/>
  <c r="H101" i="3"/>
  <c r="I101" i="3"/>
  <c r="J101" i="3"/>
  <c r="K101" i="3"/>
  <c r="L101" i="3"/>
  <c r="M101" i="3"/>
  <c r="C102" i="3"/>
  <c r="D102" i="3"/>
  <c r="E102" i="3"/>
  <c r="F102" i="3"/>
  <c r="G102" i="3"/>
  <c r="H102" i="3"/>
  <c r="I102" i="3"/>
  <c r="J102" i="3"/>
  <c r="K102" i="3"/>
  <c r="L102" i="3"/>
  <c r="M102" i="3"/>
  <c r="C103" i="3"/>
  <c r="D103" i="3"/>
  <c r="E103" i="3"/>
  <c r="F103" i="3"/>
  <c r="G103" i="3"/>
  <c r="H103" i="3"/>
  <c r="I103" i="3"/>
  <c r="J103" i="3"/>
  <c r="K103" i="3"/>
  <c r="L103" i="3"/>
  <c r="M103" i="3"/>
  <c r="C108" i="3"/>
  <c r="D108" i="3"/>
  <c r="E108" i="3"/>
  <c r="F108" i="3"/>
  <c r="G108" i="3"/>
  <c r="H108" i="3"/>
  <c r="I108" i="3"/>
  <c r="J108" i="3"/>
  <c r="K108" i="3"/>
  <c r="L108" i="3"/>
  <c r="M108" i="3"/>
  <c r="B108" i="3"/>
  <c r="B103" i="3"/>
  <c r="B102" i="3"/>
  <c r="B101" i="3"/>
  <c r="N4" i="3"/>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3" i="3"/>
  <c r="N104" i="3" l="1"/>
  <c r="N107" i="3"/>
  <c r="N109" i="3"/>
  <c r="N106" i="3"/>
  <c r="N105" i="3"/>
  <c r="N101" i="3"/>
  <c r="N103" i="3"/>
  <c r="N102" i="3"/>
  <c r="N108" i="3"/>
  <c r="Q100" i="3"/>
  <c r="Q7" i="3"/>
  <c r="Q15" i="3"/>
  <c r="Q23" i="3"/>
  <c r="Q31" i="3"/>
  <c r="Q39" i="3"/>
  <c r="Q47" i="3"/>
  <c r="Q55" i="3"/>
  <c r="Q63" i="3"/>
  <c r="Q71" i="3"/>
  <c r="Q79" i="3"/>
  <c r="Q87" i="3"/>
  <c r="Q95" i="3"/>
  <c r="Q8" i="3"/>
  <c r="Q16" i="3"/>
  <c r="Q24" i="3"/>
  <c r="Q32" i="3"/>
  <c r="Q40" i="3"/>
  <c r="Q48" i="3"/>
  <c r="Q56" i="3"/>
  <c r="Q64" i="3"/>
  <c r="Q72" i="3"/>
  <c r="Q80" i="3"/>
  <c r="Q88" i="3"/>
  <c r="Q96" i="3"/>
  <c r="Q9" i="3"/>
  <c r="Q17" i="3"/>
  <c r="Q25" i="3"/>
  <c r="Q33" i="3"/>
  <c r="Q41" i="3"/>
  <c r="Q49" i="3"/>
  <c r="Q57" i="3"/>
  <c r="Q65" i="3"/>
  <c r="Q73" i="3"/>
  <c r="Q81" i="3"/>
  <c r="Q89" i="3"/>
  <c r="Q97" i="3"/>
  <c r="Q10" i="3"/>
  <c r="Q18" i="3"/>
  <c r="Q26" i="3"/>
  <c r="Q34" i="3"/>
  <c r="Q50" i="3"/>
  <c r="Q58" i="3"/>
  <c r="Q66" i="3"/>
  <c r="Q74" i="3"/>
  <c r="Q82" i="3"/>
  <c r="Q90" i="3"/>
  <c r="Q98" i="3"/>
  <c r="Q19" i="3"/>
  <c r="Q27" i="3"/>
  <c r="Q35" i="3"/>
  <c r="Q43" i="3"/>
  <c r="Q51" i="3"/>
  <c r="Q59" i="3"/>
  <c r="Q67" i="3"/>
  <c r="Q75" i="3"/>
  <c r="Q91" i="3"/>
  <c r="Q99" i="3"/>
  <c r="Q20" i="3"/>
  <c r="Q44" i="3"/>
  <c r="Q68" i="3"/>
  <c r="Q4" i="3"/>
  <c r="Q21" i="3"/>
  <c r="Q53" i="3"/>
  <c r="Q93" i="3"/>
  <c r="Q22" i="3"/>
  <c r="Q54" i="3"/>
  <c r="Q86" i="3"/>
  <c r="Q42" i="3"/>
  <c r="Q36" i="3"/>
  <c r="Q76" i="3"/>
  <c r="Q13" i="3"/>
  <c r="Q45" i="3"/>
  <c r="Q77" i="3"/>
  <c r="Q14" i="3"/>
  <c r="Q46" i="3"/>
  <c r="Q78" i="3"/>
  <c r="Q11" i="3"/>
  <c r="Q83" i="3"/>
  <c r="Q60" i="3"/>
  <c r="Q84" i="3"/>
  <c r="Q5" i="3"/>
  <c r="Q37" i="3"/>
  <c r="Q61" i="3"/>
  <c r="Q85" i="3"/>
  <c r="Q30" i="3"/>
  <c r="Q62" i="3"/>
  <c r="Q94" i="3"/>
  <c r="Q12" i="3"/>
  <c r="Q28" i="3"/>
  <c r="Q52" i="3"/>
  <c r="Q92" i="3"/>
  <c r="Q29" i="3"/>
  <c r="Q69" i="3"/>
  <c r="Q6" i="3"/>
  <c r="Q38" i="3"/>
  <c r="Q70" i="3"/>
</calcChain>
</file>

<file path=xl/comments1.xml><?xml version="1.0" encoding="utf-8"?>
<comments xmlns="http://schemas.openxmlformats.org/spreadsheetml/2006/main">
  <authors>
    <author>Oikonomou,Panagiotis</author>
  </authors>
  <commentList>
    <comment ref="B1177" authorId="0">
      <text>
        <r>
          <rPr>
            <b/>
            <sz val="9"/>
            <color indexed="81"/>
            <rFont val="Tahoma"/>
            <family val="2"/>
          </rPr>
          <t>Oikonomou,Panagiotis:</t>
        </r>
        <r>
          <rPr>
            <sz val="9"/>
            <color indexed="81"/>
            <rFont val="Tahoma"/>
            <family val="2"/>
          </rPr>
          <t xml:space="preserve">
From DWR  website</t>
        </r>
      </text>
    </comment>
  </commentList>
</comments>
</file>

<file path=xl/sharedStrings.xml><?xml version="1.0" encoding="utf-8"?>
<sst xmlns="http://schemas.openxmlformats.org/spreadsheetml/2006/main" count="33" uniqueCount="33">
  <si>
    <t>Date</t>
  </si>
  <si>
    <t>Jan</t>
  </si>
  <si>
    <t>Feb</t>
  </si>
  <si>
    <t>Mar</t>
  </si>
  <si>
    <t>Apr</t>
  </si>
  <si>
    <t>May</t>
  </si>
  <si>
    <t>Jun</t>
  </si>
  <si>
    <t>Jul</t>
  </si>
  <si>
    <t>Aug</t>
  </si>
  <si>
    <t>Sep</t>
  </si>
  <si>
    <t>Oct</t>
  </si>
  <si>
    <t>Nov</t>
  </si>
  <si>
    <t>Dec</t>
  </si>
  <si>
    <t>Sum</t>
  </si>
  <si>
    <t>Min</t>
  </si>
  <si>
    <t>Max</t>
  </si>
  <si>
    <t>UNIT: AF</t>
  </si>
  <si>
    <t>Year Average</t>
  </si>
  <si>
    <t>Nov-Oct Year</t>
  </si>
  <si>
    <t>Median</t>
  </si>
  <si>
    <t>PLAKERCO.06754000.SOUTH PLATTE RIVER NEAR KERSEY, CO (1914-11  -  2012-10)</t>
  </si>
  <si>
    <t>Moving Average (Mean)</t>
  </si>
  <si>
    <t>Annual Mean</t>
  </si>
  <si>
    <t>Median (00-12)</t>
  </si>
  <si>
    <t>Mean (00-12)</t>
  </si>
  <si>
    <t>Mean (1915-2012)</t>
  </si>
  <si>
    <t>Mean (69-99)</t>
  </si>
  <si>
    <t>Mean (69-12)</t>
  </si>
  <si>
    <t>Mean (15-68)</t>
  </si>
  <si>
    <t>PLAKERCO.06754000.South Platte River Near Kersey, CO (1914-11 to 2012-10)</t>
  </si>
  <si>
    <t>Notes:</t>
  </si>
  <si>
    <r>
      <rPr>
        <b/>
        <u/>
        <sz val="11"/>
        <color theme="1"/>
        <rFont val="Calibri"/>
        <family val="2"/>
        <scheme val="minor"/>
      </rPr>
      <t>Source</t>
    </r>
    <r>
      <rPr>
        <u/>
        <sz val="11"/>
        <color theme="1"/>
        <rFont val="Calibri"/>
        <family val="2"/>
        <scheme val="minor"/>
      </rPr>
      <t>:</t>
    </r>
    <r>
      <rPr>
        <sz val="11"/>
        <color theme="1"/>
        <rFont val="Calibri"/>
        <family val="2"/>
        <scheme val="minor"/>
      </rPr>
      <t xml:space="preserve"> Original data were extracted from HydroBase Version 20130710</t>
    </r>
    <r>
      <rPr>
        <sz val="11"/>
        <rFont val="Calibri"/>
        <family val="2"/>
        <scheme val="minor"/>
      </rPr>
      <t xml:space="preserve"> using TSTool Version 10_21_00</t>
    </r>
    <r>
      <rPr>
        <sz val="11"/>
        <color theme="1"/>
        <rFont val="Calibri"/>
        <family val="2"/>
        <scheme val="minor"/>
      </rPr>
      <t xml:space="preserve"> and then were pasted in Microsoft Excel. The stream gage data came from three different sites. Until September of 2011, all the data was collected from the Colorado Division of Water Resources. Following September 2011, the data came from two other sources, the Colorado Division of Water Resources and the U.S. Geological Survey. DWR: Station IDs: 06714000, 06720500, 06754000, 06758500, 06759910, 06760000, 06764000. USGS: Station IDs: 06714215, 06721000, 06759500.</t>
    </r>
  </si>
  <si>
    <r>
      <rPr>
        <b/>
        <u/>
        <sz val="11"/>
        <color theme="1"/>
        <rFont val="Calibri"/>
        <family val="2"/>
        <scheme val="minor"/>
      </rPr>
      <t>Limitations and Context</t>
    </r>
    <r>
      <rPr>
        <u/>
        <sz val="11"/>
        <color theme="1"/>
        <rFont val="Calibri"/>
        <family val="2"/>
        <scheme val="minor"/>
      </rPr>
      <t>:</t>
    </r>
    <r>
      <rPr>
        <sz val="11"/>
        <color theme="1"/>
        <rFont val="Calibri"/>
        <family val="2"/>
        <scheme val="minor"/>
      </rPr>
      <t xml:space="preserve"> Rather than a normal USGS water year (Oct 1–Sept 30), irrigation years (Nov 1–Oct31) were used because the majority of the state’s diversion data are recorded in irrigation years. Blank cells denote missing data.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</si>
</sst>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yyyy"/>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6"/>
      <color theme="1"/>
      <name val="Calibri"/>
      <family val="2"/>
      <scheme val="minor"/>
    </font>
    <font>
      <sz val="9"/>
      <color indexed="81"/>
      <name val="Tahoma"/>
      <family val="2"/>
    </font>
    <font>
      <b/>
      <sz val="9"/>
      <color indexed="81"/>
      <name val="Tahoma"/>
      <family val="2"/>
    </font>
    <font>
      <sz val="11"/>
      <name val="Calibri"/>
      <family val="2"/>
      <scheme val="minor"/>
    </font>
    <font>
      <sz val="12"/>
      <color theme="1"/>
      <name val="Calibri"/>
      <family val="2"/>
      <scheme val="minor"/>
    </font>
    <font>
      <b/>
      <sz val="18"/>
      <color theme="1"/>
      <name val="Calibri"/>
      <family val="2"/>
      <scheme val="minor"/>
    </font>
    <font>
      <u/>
      <sz val="11"/>
      <color theme="1"/>
      <name val="Calibri"/>
      <family val="2"/>
      <scheme val="minor"/>
    </font>
    <font>
      <b/>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164" fontId="0" fillId="0" borderId="0" xfId="0" applyNumberFormat="1"/>
    <xf numFmtId="0" fontId="16" fillId="0" borderId="0" xfId="0" applyFont="1" applyAlignment="1">
      <alignment horizontal="center"/>
    </xf>
    <xf numFmtId="0" fontId="16" fillId="0" borderId="0" xfId="0" applyFont="1" applyAlignment="1">
      <alignment horizontal="center" vertical="center" wrapText="1"/>
    </xf>
    <xf numFmtId="0" fontId="16" fillId="0" borderId="10" xfId="0" applyFont="1" applyBorder="1" applyAlignment="1">
      <alignment horizontal="center" vertical="center" wrapText="1"/>
    </xf>
    <xf numFmtId="0" fontId="19" fillId="0" borderId="0" xfId="0" applyFont="1"/>
    <xf numFmtId="0" fontId="0" fillId="0" borderId="0" xfId="0" applyAlignment="1">
      <alignment horizontal="center"/>
    </xf>
    <xf numFmtId="0" fontId="0" fillId="0" borderId="0" xfId="0"/>
    <xf numFmtId="0" fontId="16" fillId="0" borderId="12" xfId="0" applyFont="1" applyBorder="1" applyAlignment="1">
      <alignment horizontal="center"/>
    </xf>
    <xf numFmtId="3" fontId="0" fillId="0" borderId="13" xfId="0" applyNumberFormat="1" applyBorder="1"/>
    <xf numFmtId="3" fontId="0" fillId="0" borderId="14" xfId="0" applyNumberFormat="1" applyBorder="1"/>
    <xf numFmtId="3" fontId="0" fillId="0" borderId="15" xfId="0" applyNumberFormat="1" applyBorder="1"/>
    <xf numFmtId="3" fontId="0" fillId="0" borderId="16" xfId="0" applyNumberFormat="1" applyBorder="1"/>
    <xf numFmtId="3" fontId="0" fillId="0" borderId="17" xfId="0" applyNumberFormat="1" applyBorder="1"/>
    <xf numFmtId="0" fontId="16" fillId="0" borderId="18" xfId="0" applyFont="1" applyBorder="1" applyAlignment="1">
      <alignment horizontal="center"/>
    </xf>
    <xf numFmtId="0" fontId="16" fillId="0" borderId="19" xfId="0" applyFont="1" applyBorder="1" applyAlignment="1">
      <alignment horizontal="center"/>
    </xf>
    <xf numFmtId="0" fontId="16" fillId="0" borderId="11" xfId="0" applyFont="1" applyBorder="1" applyAlignment="1">
      <alignment horizontal="center"/>
    </xf>
    <xf numFmtId="0" fontId="16" fillId="0" borderId="20" xfId="0" applyFont="1" applyBorder="1" applyAlignment="1">
      <alignment horizontal="center"/>
    </xf>
    <xf numFmtId="3" fontId="0" fillId="0" borderId="21" xfId="0" applyNumberFormat="1" applyBorder="1"/>
    <xf numFmtId="3" fontId="0" fillId="0" borderId="23" xfId="0" applyNumberFormat="1" applyBorder="1"/>
    <xf numFmtId="3" fontId="0" fillId="0" borderId="18" xfId="0" applyNumberFormat="1" applyBorder="1"/>
    <xf numFmtId="3" fontId="0" fillId="0" borderId="11" xfId="0" applyNumberFormat="1" applyBorder="1"/>
    <xf numFmtId="3" fontId="0" fillId="0" borderId="24" xfId="0" applyNumberFormat="1" applyBorder="1"/>
    <xf numFmtId="3" fontId="0" fillId="0" borderId="25" xfId="0" applyNumberFormat="1" applyBorder="1"/>
    <xf numFmtId="3" fontId="0" fillId="0" borderId="26" xfId="0" applyNumberFormat="1" applyBorder="1"/>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3" fontId="0" fillId="0" borderId="15" xfId="0" applyNumberFormat="1" applyFill="1" applyBorder="1"/>
    <xf numFmtId="3" fontId="0" fillId="0" borderId="13" xfId="0" applyNumberFormat="1" applyFill="1" applyBorder="1"/>
    <xf numFmtId="3" fontId="0" fillId="0" borderId="21" xfId="0" applyNumberFormat="1" applyFill="1" applyBorder="1"/>
    <xf numFmtId="3" fontId="0" fillId="0" borderId="22" xfId="0" applyNumberFormat="1" applyFill="1" applyBorder="1"/>
    <xf numFmtId="164" fontId="0" fillId="0" borderId="18" xfId="0" applyNumberFormat="1" applyBorder="1"/>
    <xf numFmtId="164" fontId="0" fillId="0" borderId="20" xfId="0" applyNumberFormat="1" applyFill="1" applyBorder="1"/>
    <xf numFmtId="164" fontId="0" fillId="0" borderId="12" xfId="0" applyNumberFormat="1" applyBorder="1"/>
    <xf numFmtId="0" fontId="16" fillId="0" borderId="30" xfId="0" applyFont="1" applyBorder="1" applyAlignment="1">
      <alignment horizontal="center" vertical="center" wrapText="1"/>
    </xf>
    <xf numFmtId="3" fontId="0" fillId="0" borderId="31" xfId="0" applyNumberFormat="1" applyBorder="1"/>
    <xf numFmtId="3" fontId="0" fillId="0" borderId="32" xfId="0" applyNumberFormat="1" applyBorder="1"/>
    <xf numFmtId="3" fontId="0" fillId="0" borderId="33" xfId="0" applyNumberFormat="1" applyBorder="1"/>
    <xf numFmtId="0" fontId="16" fillId="0" borderId="11" xfId="0" applyFont="1" applyBorder="1" applyAlignment="1">
      <alignment horizontal="center" vertical="center" wrapText="1"/>
    </xf>
    <xf numFmtId="0" fontId="0" fillId="0" borderId="18" xfId="0" applyBorder="1"/>
    <xf numFmtId="0" fontId="0" fillId="0" borderId="20" xfId="0" applyBorder="1"/>
    <xf numFmtId="0" fontId="16" fillId="0" borderId="34" xfId="0" applyFont="1" applyBorder="1" applyAlignment="1">
      <alignment horizontal="center" vertical="center" wrapText="1"/>
    </xf>
    <xf numFmtId="0" fontId="0" fillId="0" borderId="35" xfId="0" applyBorder="1"/>
    <xf numFmtId="0" fontId="0" fillId="0" borderId="36" xfId="0" applyBorder="1"/>
    <xf numFmtId="3" fontId="0" fillId="0" borderId="38" xfId="0" applyNumberFormat="1" applyBorder="1"/>
    <xf numFmtId="3" fontId="0" fillId="0" borderId="37" xfId="0" applyNumberFormat="1" applyBorder="1"/>
    <xf numFmtId="3" fontId="0" fillId="0" borderId="20" xfId="0" applyNumberFormat="1" applyBorder="1"/>
    <xf numFmtId="0" fontId="23" fillId="0" borderId="40" xfId="0" applyFont="1" applyBorder="1"/>
    <xf numFmtId="0" fontId="24" fillId="0" borderId="10" xfId="0" applyFont="1" applyBorder="1"/>
    <xf numFmtId="0" fontId="0" fillId="0" borderId="49" xfId="0" applyBorder="1" applyAlignment="1">
      <alignment horizontal="center"/>
    </xf>
    <xf numFmtId="0" fontId="0" fillId="0" borderId="35" xfId="0" applyBorder="1" applyAlignment="1">
      <alignment horizontal="center"/>
    </xf>
    <xf numFmtId="3" fontId="0" fillId="0" borderId="36" xfId="0" applyNumberFormat="1" applyFill="1" applyBorder="1" applyAlignment="1">
      <alignment horizontal="center"/>
    </xf>
    <xf numFmtId="0" fontId="25" fillId="0" borderId="41" xfId="0" applyFont="1" applyBorder="1" applyAlignment="1">
      <alignment horizontal="left" vertical="center" wrapTex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5" fillId="0" borderId="44" xfId="0" applyFont="1" applyBorder="1" applyAlignment="1">
      <alignment horizontal="left" vertical="center" wrapText="1"/>
    </xf>
    <xf numFmtId="0" fontId="25" fillId="0" borderId="0" xfId="0" applyFont="1" applyBorder="1" applyAlignment="1">
      <alignment horizontal="left" vertical="center" wrapText="1"/>
    </xf>
    <xf numFmtId="0" fontId="25" fillId="0" borderId="45" xfId="0" applyFont="1" applyBorder="1" applyAlignment="1">
      <alignment horizontal="left" vertical="center" wrapText="1"/>
    </xf>
    <xf numFmtId="0" fontId="25" fillId="0" borderId="46" xfId="0" applyFont="1" applyBorder="1" applyAlignment="1">
      <alignment horizontal="left" vertical="center" wrapText="1"/>
    </xf>
    <xf numFmtId="0" fontId="25" fillId="0" borderId="47" xfId="0" applyFont="1" applyBorder="1" applyAlignment="1">
      <alignment horizontal="left" vertical="center" wrapText="1"/>
    </xf>
    <xf numFmtId="0" fontId="25" fillId="0" borderId="48" xfId="0" applyFont="1" applyBorder="1" applyAlignment="1">
      <alignment horizontal="left" vertical="center" wrapText="1"/>
    </xf>
    <xf numFmtId="0" fontId="25" fillId="0" borderId="41" xfId="0" applyFont="1" applyBorder="1" applyAlignment="1">
      <alignment horizontal="left" vertical="top" wrapText="1"/>
    </xf>
    <xf numFmtId="0" fontId="25" fillId="0" borderId="42" xfId="0" applyFont="1" applyBorder="1" applyAlignment="1">
      <alignment horizontal="left" vertical="top" wrapText="1"/>
    </xf>
    <xf numFmtId="0" fontId="25" fillId="0" borderId="43" xfId="0" applyFont="1" applyBorder="1" applyAlignment="1">
      <alignment horizontal="left" vertical="top" wrapText="1"/>
    </xf>
    <xf numFmtId="0" fontId="25" fillId="0" borderId="44" xfId="0" applyFont="1" applyBorder="1" applyAlignment="1">
      <alignment horizontal="left" vertical="top" wrapText="1"/>
    </xf>
    <xf numFmtId="0" fontId="25" fillId="0" borderId="0" xfId="0" applyFont="1" applyBorder="1" applyAlignment="1">
      <alignment horizontal="left" vertical="top" wrapText="1"/>
    </xf>
    <xf numFmtId="0" fontId="25" fillId="0" borderId="45" xfId="0" applyFont="1" applyBorder="1" applyAlignment="1">
      <alignment horizontal="left" vertical="top" wrapText="1"/>
    </xf>
    <xf numFmtId="0" fontId="25" fillId="0" borderId="46" xfId="0" applyFont="1" applyBorder="1" applyAlignment="1">
      <alignment horizontal="left" vertical="top" wrapText="1"/>
    </xf>
    <xf numFmtId="0" fontId="25" fillId="0" borderId="47" xfId="0" applyFont="1" applyBorder="1" applyAlignment="1">
      <alignment horizontal="left" vertical="top" wrapText="1"/>
    </xf>
    <xf numFmtId="0" fontId="25" fillId="0" borderId="48" xfId="0" applyFont="1" applyBorder="1" applyAlignment="1">
      <alignment horizontal="left" vertical="top" wrapText="1"/>
    </xf>
    <xf numFmtId="0" fontId="18" fillId="0" borderId="30" xfId="0" applyFont="1" applyBorder="1" applyAlignment="1">
      <alignment horizontal="center"/>
    </xf>
    <xf numFmtId="0" fontId="18" fillId="0" borderId="39" xfId="0" applyFont="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ANNUAL SOUTH PLATTE RIVER FLOWS AT</a:t>
            </a:r>
            <a:r>
              <a:rPr lang="en-US" sz="1800" b="1" i="0" baseline="0">
                <a:effectLst/>
              </a:rPr>
              <a:t> KERSEY, CO</a:t>
            </a:r>
            <a:endParaRPr lang="en-US" sz="1800">
              <a:effectLst/>
            </a:endParaRPr>
          </a:p>
        </c:rich>
      </c:tx>
      <c:overlay val="0"/>
    </c:title>
    <c:autoTitleDeleted val="0"/>
    <c:plotArea>
      <c:layout/>
      <c:barChart>
        <c:barDir val="col"/>
        <c:grouping val="clustered"/>
        <c:varyColors val="0"/>
        <c:ser>
          <c:idx val="0"/>
          <c:order val="1"/>
          <c:spPr>
            <a:ln w="12700">
              <a:solidFill>
                <a:schemeClr val="accent1"/>
              </a:solidFill>
            </a:ln>
          </c:spPr>
          <c:invertIfNegative val="0"/>
          <c:cat>
            <c:numRef>
              <c:f>TABLE_AF!$A$3:$A$100</c:f>
              <c:numCache>
                <c:formatCode>General</c:formatCode>
                <c:ptCount val="98"/>
                <c:pt idx="0">
                  <c:v>1915</c:v>
                </c:pt>
                <c:pt idx="1">
                  <c:v>1916</c:v>
                </c:pt>
                <c:pt idx="2">
                  <c:v>1917</c:v>
                </c:pt>
                <c:pt idx="3">
                  <c:v>1918</c:v>
                </c:pt>
                <c:pt idx="4">
                  <c:v>1919</c:v>
                </c:pt>
                <c:pt idx="5">
                  <c:v>1920</c:v>
                </c:pt>
                <c:pt idx="6">
                  <c:v>1921</c:v>
                </c:pt>
                <c:pt idx="7">
                  <c:v>1922</c:v>
                </c:pt>
                <c:pt idx="8">
                  <c:v>1923</c:v>
                </c:pt>
                <c:pt idx="9">
                  <c:v>1924</c:v>
                </c:pt>
                <c:pt idx="10">
                  <c:v>1925</c:v>
                </c:pt>
                <c:pt idx="11">
                  <c:v>1926</c:v>
                </c:pt>
                <c:pt idx="12">
                  <c:v>1927</c:v>
                </c:pt>
                <c:pt idx="13">
                  <c:v>1928</c:v>
                </c:pt>
                <c:pt idx="14">
                  <c:v>1929</c:v>
                </c:pt>
                <c:pt idx="15">
                  <c:v>1930</c:v>
                </c:pt>
                <c:pt idx="16">
                  <c:v>1931</c:v>
                </c:pt>
                <c:pt idx="17">
                  <c:v>1932</c:v>
                </c:pt>
                <c:pt idx="18">
                  <c:v>1933</c:v>
                </c:pt>
                <c:pt idx="19">
                  <c:v>1934</c:v>
                </c:pt>
                <c:pt idx="20">
                  <c:v>1935</c:v>
                </c:pt>
                <c:pt idx="21">
                  <c:v>1936</c:v>
                </c:pt>
                <c:pt idx="22">
                  <c:v>1937</c:v>
                </c:pt>
                <c:pt idx="23">
                  <c:v>1938</c:v>
                </c:pt>
                <c:pt idx="24">
                  <c:v>1939</c:v>
                </c:pt>
                <c:pt idx="25">
                  <c:v>1940</c:v>
                </c:pt>
                <c:pt idx="26">
                  <c:v>1941</c:v>
                </c:pt>
                <c:pt idx="27">
                  <c:v>1942</c:v>
                </c:pt>
                <c:pt idx="28">
                  <c:v>1943</c:v>
                </c:pt>
                <c:pt idx="29">
                  <c:v>1944</c:v>
                </c:pt>
                <c:pt idx="30">
                  <c:v>1945</c:v>
                </c:pt>
                <c:pt idx="31">
                  <c:v>1946</c:v>
                </c:pt>
                <c:pt idx="32">
                  <c:v>1947</c:v>
                </c:pt>
                <c:pt idx="33">
                  <c:v>1948</c:v>
                </c:pt>
                <c:pt idx="34">
                  <c:v>1949</c:v>
                </c:pt>
                <c:pt idx="35">
                  <c:v>1950</c:v>
                </c:pt>
                <c:pt idx="36">
                  <c:v>1951</c:v>
                </c:pt>
                <c:pt idx="37">
                  <c:v>1952</c:v>
                </c:pt>
                <c:pt idx="38">
                  <c:v>1953</c:v>
                </c:pt>
                <c:pt idx="39">
                  <c:v>1954</c:v>
                </c:pt>
                <c:pt idx="40">
                  <c:v>1955</c:v>
                </c:pt>
                <c:pt idx="41">
                  <c:v>1956</c:v>
                </c:pt>
                <c:pt idx="42">
                  <c:v>1957</c:v>
                </c:pt>
                <c:pt idx="43">
                  <c:v>1958</c:v>
                </c:pt>
                <c:pt idx="44">
                  <c:v>1959</c:v>
                </c:pt>
                <c:pt idx="45">
                  <c:v>1960</c:v>
                </c:pt>
                <c:pt idx="46">
                  <c:v>1961</c:v>
                </c:pt>
                <c:pt idx="47">
                  <c:v>1962</c:v>
                </c:pt>
                <c:pt idx="48">
                  <c:v>1963</c:v>
                </c:pt>
                <c:pt idx="49">
                  <c:v>1964</c:v>
                </c:pt>
                <c:pt idx="50">
                  <c:v>1965</c:v>
                </c:pt>
                <c:pt idx="51">
                  <c:v>1966</c:v>
                </c:pt>
                <c:pt idx="52">
                  <c:v>1967</c:v>
                </c:pt>
                <c:pt idx="53">
                  <c:v>1968</c:v>
                </c:pt>
                <c:pt idx="54">
                  <c:v>1969</c:v>
                </c:pt>
                <c:pt idx="55">
                  <c:v>1970</c:v>
                </c:pt>
                <c:pt idx="56">
                  <c:v>1971</c:v>
                </c:pt>
                <c:pt idx="57">
                  <c:v>1972</c:v>
                </c:pt>
                <c:pt idx="58">
                  <c:v>1973</c:v>
                </c:pt>
                <c:pt idx="59">
                  <c:v>1974</c:v>
                </c:pt>
                <c:pt idx="60">
                  <c:v>1975</c:v>
                </c:pt>
                <c:pt idx="61">
                  <c:v>1976</c:v>
                </c:pt>
                <c:pt idx="62">
                  <c:v>1977</c:v>
                </c:pt>
                <c:pt idx="63">
                  <c:v>1978</c:v>
                </c:pt>
                <c:pt idx="64">
                  <c:v>1979</c:v>
                </c:pt>
                <c:pt idx="65">
                  <c:v>1980</c:v>
                </c:pt>
                <c:pt idx="66">
                  <c:v>1981</c:v>
                </c:pt>
                <c:pt idx="67">
                  <c:v>1982</c:v>
                </c:pt>
                <c:pt idx="68">
                  <c:v>1983</c:v>
                </c:pt>
                <c:pt idx="69">
                  <c:v>1984</c:v>
                </c:pt>
                <c:pt idx="70">
                  <c:v>1985</c:v>
                </c:pt>
                <c:pt idx="71">
                  <c:v>1986</c:v>
                </c:pt>
                <c:pt idx="72">
                  <c:v>1987</c:v>
                </c:pt>
                <c:pt idx="73">
                  <c:v>1988</c:v>
                </c:pt>
                <c:pt idx="74">
                  <c:v>1989</c:v>
                </c:pt>
                <c:pt idx="75">
                  <c:v>1990</c:v>
                </c:pt>
                <c:pt idx="76">
                  <c:v>1991</c:v>
                </c:pt>
                <c:pt idx="77">
                  <c:v>1992</c:v>
                </c:pt>
                <c:pt idx="78">
                  <c:v>1993</c:v>
                </c:pt>
                <c:pt idx="79">
                  <c:v>1994</c:v>
                </c:pt>
                <c:pt idx="80">
                  <c:v>1995</c:v>
                </c:pt>
                <c:pt idx="81">
                  <c:v>1996</c:v>
                </c:pt>
                <c:pt idx="82">
                  <c:v>1997</c:v>
                </c:pt>
                <c:pt idx="83">
                  <c:v>1998</c:v>
                </c:pt>
                <c:pt idx="84">
                  <c:v>1999</c:v>
                </c:pt>
                <c:pt idx="85">
                  <c:v>2000</c:v>
                </c:pt>
                <c:pt idx="86">
                  <c:v>2001</c:v>
                </c:pt>
                <c:pt idx="87">
                  <c:v>2002</c:v>
                </c:pt>
                <c:pt idx="88">
                  <c:v>2003</c:v>
                </c:pt>
                <c:pt idx="89">
                  <c:v>2004</c:v>
                </c:pt>
                <c:pt idx="90">
                  <c:v>2005</c:v>
                </c:pt>
                <c:pt idx="91">
                  <c:v>2006</c:v>
                </c:pt>
                <c:pt idx="92">
                  <c:v>2007</c:v>
                </c:pt>
                <c:pt idx="93">
                  <c:v>2008</c:v>
                </c:pt>
                <c:pt idx="94">
                  <c:v>2009</c:v>
                </c:pt>
                <c:pt idx="95">
                  <c:v>2010</c:v>
                </c:pt>
                <c:pt idx="96">
                  <c:v>2011</c:v>
                </c:pt>
                <c:pt idx="97">
                  <c:v>2012</c:v>
                </c:pt>
              </c:numCache>
            </c:numRef>
          </c:cat>
          <c:val>
            <c:numRef>
              <c:f>TABLE_AF!$N$3:$N$100</c:f>
              <c:numCache>
                <c:formatCode>#,##0</c:formatCode>
                <c:ptCount val="98"/>
                <c:pt idx="0">
                  <c:v>852772.09</c:v>
                </c:pt>
                <c:pt idx="1">
                  <c:v>416523.08999999997</c:v>
                </c:pt>
                <c:pt idx="2">
                  <c:v>994094.49</c:v>
                </c:pt>
                <c:pt idx="3">
                  <c:v>571517.77</c:v>
                </c:pt>
                <c:pt idx="4">
                  <c:v>379983.06</c:v>
                </c:pt>
                <c:pt idx="5">
                  <c:v>542185.7699999999</c:v>
                </c:pt>
                <c:pt idx="6">
                  <c:v>1202792.4400000002</c:v>
                </c:pt>
                <c:pt idx="7">
                  <c:v>270581.16000000003</c:v>
                </c:pt>
                <c:pt idx="8">
                  <c:v>857225.05</c:v>
                </c:pt>
                <c:pt idx="9">
                  <c:v>1288184.06</c:v>
                </c:pt>
                <c:pt idx="10">
                  <c:v>250448.62000000002</c:v>
                </c:pt>
                <c:pt idx="11">
                  <c:v>830783.03</c:v>
                </c:pt>
                <c:pt idx="12">
                  <c:v>396789.26</c:v>
                </c:pt>
                <c:pt idx="13">
                  <c:v>575831.84</c:v>
                </c:pt>
                <c:pt idx="14">
                  <c:v>386175.54000000004</c:v>
                </c:pt>
                <c:pt idx="15">
                  <c:v>428041.27000000008</c:v>
                </c:pt>
                <c:pt idx="16">
                  <c:v>260358.17999999996</c:v>
                </c:pt>
                <c:pt idx="17">
                  <c:v>214569.09</c:v>
                </c:pt>
                <c:pt idx="18">
                  <c:v>402850.85000000003</c:v>
                </c:pt>
                <c:pt idx="19">
                  <c:v>210530.68000000002</c:v>
                </c:pt>
                <c:pt idx="20">
                  <c:v>257793.51</c:v>
                </c:pt>
                <c:pt idx="21">
                  <c:v>299915.13</c:v>
                </c:pt>
                <c:pt idx="22">
                  <c:v>268046.23</c:v>
                </c:pt>
                <c:pt idx="23">
                  <c:v>567995.05999999994</c:v>
                </c:pt>
                <c:pt idx="24">
                  <c:v>442612.07</c:v>
                </c:pt>
                <c:pt idx="25">
                  <c:v>193712.58</c:v>
                </c:pt>
                <c:pt idx="26">
                  <c:v>351406.78</c:v>
                </c:pt>
                <c:pt idx="27">
                  <c:v>1428818.2099999997</c:v>
                </c:pt>
                <c:pt idx="28">
                  <c:v>450897.16000000003</c:v>
                </c:pt>
                <c:pt idx="29">
                  <c:v>442998.87</c:v>
                </c:pt>
                <c:pt idx="30">
                  <c:v>397308.92999999993</c:v>
                </c:pt>
                <c:pt idx="31">
                  <c:v>271009.59999999998</c:v>
                </c:pt>
                <c:pt idx="32">
                  <c:v>918612.37</c:v>
                </c:pt>
                <c:pt idx="33">
                  <c:v>637284.66999999993</c:v>
                </c:pt>
                <c:pt idx="34">
                  <c:v>873797.20999999985</c:v>
                </c:pt>
                <c:pt idx="35">
                  <c:v>239325.15</c:v>
                </c:pt>
                <c:pt idx="36">
                  <c:v>379816.43999999994</c:v>
                </c:pt>
                <c:pt idx="37">
                  <c:v>545873.09000000008</c:v>
                </c:pt>
                <c:pt idx="38">
                  <c:v>255619.59</c:v>
                </c:pt>
                <c:pt idx="39">
                  <c:v>174048.14</c:v>
                </c:pt>
                <c:pt idx="40">
                  <c:v>167373.68</c:v>
                </c:pt>
                <c:pt idx="41">
                  <c:v>180807.93000000002</c:v>
                </c:pt>
                <c:pt idx="42">
                  <c:v>880674.01</c:v>
                </c:pt>
                <c:pt idx="43">
                  <c:v>907512.74999999988</c:v>
                </c:pt>
                <c:pt idx="44">
                  <c:v>415912.1999999999</c:v>
                </c:pt>
                <c:pt idx="45">
                  <c:v>478368.63</c:v>
                </c:pt>
                <c:pt idx="46">
                  <c:v>862586.47</c:v>
                </c:pt>
                <c:pt idx="47">
                  <c:v>752085.70000000007</c:v>
                </c:pt>
                <c:pt idx="48">
                  <c:v>282057.67</c:v>
                </c:pt>
                <c:pt idx="49">
                  <c:v>238946.31</c:v>
                </c:pt>
                <c:pt idx="50">
                  <c:v>880289.21000000008</c:v>
                </c:pt>
                <c:pt idx="51">
                  <c:v>293518.33</c:v>
                </c:pt>
                <c:pt idx="52">
                  <c:v>516701.74</c:v>
                </c:pt>
                <c:pt idx="53">
                  <c:v>330357.87</c:v>
                </c:pt>
                <c:pt idx="54">
                  <c:v>942454.07</c:v>
                </c:pt>
                <c:pt idx="55">
                  <c:v>1203066.1099999996</c:v>
                </c:pt>
                <c:pt idx="56">
                  <c:v>938639.81</c:v>
                </c:pt>
                <c:pt idx="57">
                  <c:v>443605.81</c:v>
                </c:pt>
                <c:pt idx="58">
                  <c:v>1640011.3300000003</c:v>
                </c:pt>
                <c:pt idx="59">
                  <c:v>663161.39999999991</c:v>
                </c:pt>
                <c:pt idx="60">
                  <c:v>605465.37</c:v>
                </c:pt>
                <c:pt idx="61">
                  <c:v>432272.08999999991</c:v>
                </c:pt>
                <c:pt idx="62">
                  <c:v>309531.13</c:v>
                </c:pt>
                <c:pt idx="63">
                  <c:v>474879.66</c:v>
                </c:pt>
                <c:pt idx="64">
                  <c:v>1063997.02</c:v>
                </c:pt>
                <c:pt idx="65">
                  <c:v>1818686.9999999998</c:v>
                </c:pt>
                <c:pt idx="66">
                  <c:v>418726.77999999997</c:v>
                </c:pt>
                <c:pt idx="67">
                  <c:v>504909.85999999993</c:v>
                </c:pt>
                <c:pt idx="68">
                  <c:v>2625358.63</c:v>
                </c:pt>
                <c:pt idx="69">
                  <c:v>1835709.4400000002</c:v>
                </c:pt>
                <c:pt idx="70">
                  <c:v>1008010.73</c:v>
                </c:pt>
                <c:pt idx="71">
                  <c:v>967462.02999999991</c:v>
                </c:pt>
                <c:pt idx="72">
                  <c:v>952385.45000000007</c:v>
                </c:pt>
                <c:pt idx="73">
                  <c:v>597737.65</c:v>
                </c:pt>
                <c:pt idx="74">
                  <c:v>487038.49999999994</c:v>
                </c:pt>
                <c:pt idx="75">
                  <c:v>586963.27</c:v>
                </c:pt>
                <c:pt idx="76">
                  <c:v>579890.09999999986</c:v>
                </c:pt>
                <c:pt idx="77">
                  <c:v>631332.19000000006</c:v>
                </c:pt>
                <c:pt idx="78">
                  <c:v>566251.56999999995</c:v>
                </c:pt>
                <c:pt idx="79">
                  <c:v>451305.74</c:v>
                </c:pt>
                <c:pt idx="80">
                  <c:v>1742818.14</c:v>
                </c:pt>
                <c:pt idx="81">
                  <c:v>711917.84</c:v>
                </c:pt>
                <c:pt idx="82">
                  <c:v>1258957.2200000002</c:v>
                </c:pt>
                <c:pt idx="83">
                  <c:v>915135.33000000007</c:v>
                </c:pt>
                <c:pt idx="84">
                  <c:v>1369346.9200000002</c:v>
                </c:pt>
                <c:pt idx="85">
                  <c:v>546825.17000000004</c:v>
                </c:pt>
                <c:pt idx="86">
                  <c:v>490838.9</c:v>
                </c:pt>
                <c:pt idx="87">
                  <c:v>272074.71000000002</c:v>
                </c:pt>
                <c:pt idx="88">
                  <c:v>448219.43999999989</c:v>
                </c:pt>
                <c:pt idx="89">
                  <c:v>426359.29</c:v>
                </c:pt>
                <c:pt idx="90">
                  <c:v>614157.03999999992</c:v>
                </c:pt>
                <c:pt idx="91">
                  <c:v>321041.39999999997</c:v>
                </c:pt>
                <c:pt idx="92">
                  <c:v>784422.7</c:v>
                </c:pt>
                <c:pt idx="93">
                  <c:v>452985.77999999997</c:v>
                </c:pt>
                <c:pt idx="94">
                  <c:v>751056.26</c:v>
                </c:pt>
                <c:pt idx="95">
                  <c:v>934022.23</c:v>
                </c:pt>
                <c:pt idx="96">
                  <c:v>762457.41999999993</c:v>
                </c:pt>
                <c:pt idx="97">
                  <c:v>394588.04</c:v>
                </c:pt>
              </c:numCache>
            </c:numRef>
          </c:val>
        </c:ser>
        <c:dLbls>
          <c:showLegendKey val="0"/>
          <c:showVal val="0"/>
          <c:showCatName val="0"/>
          <c:showSerName val="0"/>
          <c:showPercent val="0"/>
          <c:showBubbleSize val="0"/>
        </c:dLbls>
        <c:gapWidth val="150"/>
        <c:axId val="565987328"/>
        <c:axId val="45254336"/>
      </c:barChart>
      <c:lineChart>
        <c:grouping val="standard"/>
        <c:varyColors val="0"/>
        <c:ser>
          <c:idx val="1"/>
          <c:order val="0"/>
          <c:tx>
            <c:strRef>
              <c:f>TABLE_AF!$Q$2</c:f>
              <c:strCache>
                <c:ptCount val="1"/>
                <c:pt idx="0">
                  <c:v>Moving Average (Mean)</c:v>
                </c:pt>
              </c:strCache>
            </c:strRef>
          </c:tx>
          <c:spPr>
            <a:ln w="28575"/>
          </c:spPr>
          <c:marker>
            <c:symbol val="none"/>
          </c:marker>
          <c:val>
            <c:numRef>
              <c:f>TABLE_AF!$Q$3:$Q$100</c:f>
              <c:numCache>
                <c:formatCode>General</c:formatCode>
                <c:ptCount val="98"/>
                <c:pt idx="1">
                  <c:v>634647.59</c:v>
                </c:pt>
                <c:pt idx="2">
                  <c:v>754463.22333333327</c:v>
                </c:pt>
                <c:pt idx="3">
                  <c:v>708726.86</c:v>
                </c:pt>
                <c:pt idx="4">
                  <c:v>642978.1</c:v>
                </c:pt>
                <c:pt idx="5">
                  <c:v>626179.3783333333</c:v>
                </c:pt>
                <c:pt idx="6">
                  <c:v>708552.67285714287</c:v>
                </c:pt>
                <c:pt idx="7">
                  <c:v>653806.23375000001</c:v>
                </c:pt>
                <c:pt idx="8">
                  <c:v>676408.32444444438</c:v>
                </c:pt>
                <c:pt idx="9">
                  <c:v>737585.89800000004</c:v>
                </c:pt>
                <c:pt idx="10">
                  <c:v>693300.69090909092</c:v>
                </c:pt>
                <c:pt idx="11">
                  <c:v>704757.55250000011</c:v>
                </c:pt>
                <c:pt idx="12">
                  <c:v>681067.6838461539</c:v>
                </c:pt>
                <c:pt idx="13">
                  <c:v>673550.83785714291</c:v>
                </c:pt>
                <c:pt idx="14">
                  <c:v>654392.4846666666</c:v>
                </c:pt>
                <c:pt idx="15">
                  <c:v>640245.53374999994</c:v>
                </c:pt>
                <c:pt idx="16">
                  <c:v>617899.21882352931</c:v>
                </c:pt>
                <c:pt idx="17">
                  <c:v>595491.98944444442</c:v>
                </c:pt>
                <c:pt idx="18">
                  <c:v>585352.98210526304</c:v>
                </c:pt>
                <c:pt idx="19">
                  <c:v>566611.86699999985</c:v>
                </c:pt>
                <c:pt idx="20">
                  <c:v>551906.23095238081</c:v>
                </c:pt>
                <c:pt idx="21">
                  <c:v>540452.09</c:v>
                </c:pt>
                <c:pt idx="22">
                  <c:v>528608.35695652175</c:v>
                </c:pt>
                <c:pt idx="23">
                  <c:v>530249.46958333335</c:v>
                </c:pt>
                <c:pt idx="24">
                  <c:v>526743.97360000003</c:v>
                </c:pt>
                <c:pt idx="25">
                  <c:v>513935.07384615386</c:v>
                </c:pt>
                <c:pt idx="26">
                  <c:v>507915.50740740739</c:v>
                </c:pt>
                <c:pt idx="27">
                  <c:v>540804.88964285713</c:v>
                </c:pt>
                <c:pt idx="28">
                  <c:v>537704.62310344819</c:v>
                </c:pt>
                <c:pt idx="29">
                  <c:v>534547.76466666663</c:v>
                </c:pt>
                <c:pt idx="30">
                  <c:v>530120.70548387093</c:v>
                </c:pt>
                <c:pt idx="31">
                  <c:v>522023.4834374999</c:v>
                </c:pt>
                <c:pt idx="32">
                  <c:v>534041.32848484837</c:v>
                </c:pt>
                <c:pt idx="33">
                  <c:v>537077.8973529411</c:v>
                </c:pt>
                <c:pt idx="34">
                  <c:v>546698.44914285711</c:v>
                </c:pt>
                <c:pt idx="35">
                  <c:v>538160.30194444442</c:v>
                </c:pt>
                <c:pt idx="36">
                  <c:v>533880.73810810805</c:v>
                </c:pt>
                <c:pt idx="37">
                  <c:v>534196.32631578948</c:v>
                </c:pt>
                <c:pt idx="38">
                  <c:v>527053.33307692304</c:v>
                </c:pt>
                <c:pt idx="39">
                  <c:v>518228.20324999996</c:v>
                </c:pt>
                <c:pt idx="40">
                  <c:v>509670.7758536585</c:v>
                </c:pt>
                <c:pt idx="41">
                  <c:v>501840.70809523808</c:v>
                </c:pt>
                <c:pt idx="42">
                  <c:v>510650.78488372092</c:v>
                </c:pt>
                <c:pt idx="43">
                  <c:v>519670.375</c:v>
                </c:pt>
                <c:pt idx="44">
                  <c:v>517364.63777777774</c:v>
                </c:pt>
                <c:pt idx="45">
                  <c:v>516516.89847826085</c:v>
                </c:pt>
                <c:pt idx="46">
                  <c:v>523880.08085106377</c:v>
                </c:pt>
                <c:pt idx="47">
                  <c:v>528634.36458333326</c:v>
                </c:pt>
                <c:pt idx="48">
                  <c:v>523602.18714285712</c:v>
                </c:pt>
                <c:pt idx="49">
                  <c:v>517909.06959999993</c:v>
                </c:pt>
                <c:pt idx="50">
                  <c:v>525014.56254901958</c:v>
                </c:pt>
                <c:pt idx="51">
                  <c:v>520562.71192307683</c:v>
                </c:pt>
                <c:pt idx="52">
                  <c:v>520489.86339622631</c:v>
                </c:pt>
                <c:pt idx="53">
                  <c:v>516968.90055555548</c:v>
                </c:pt>
                <c:pt idx="54">
                  <c:v>524704.99454545451</c:v>
                </c:pt>
                <c:pt idx="55">
                  <c:v>536818.58589285705</c:v>
                </c:pt>
                <c:pt idx="56">
                  <c:v>543868.08105263149</c:v>
                </c:pt>
                <c:pt idx="57">
                  <c:v>542139.42120689643</c:v>
                </c:pt>
                <c:pt idx="58">
                  <c:v>560747.4196610169</c:v>
                </c:pt>
                <c:pt idx="59">
                  <c:v>562454.31933333329</c:v>
                </c:pt>
                <c:pt idx="60">
                  <c:v>563159.41852459009</c:v>
                </c:pt>
                <c:pt idx="61">
                  <c:v>561048.3325806451</c:v>
                </c:pt>
                <c:pt idx="62">
                  <c:v>557055.99603174604</c:v>
                </c:pt>
                <c:pt idx="63">
                  <c:v>555771.99078124994</c:v>
                </c:pt>
                <c:pt idx="64">
                  <c:v>563590.83738461533</c:v>
                </c:pt>
                <c:pt idx="65">
                  <c:v>582607.44590909092</c:v>
                </c:pt>
                <c:pt idx="66">
                  <c:v>580161.46582089551</c:v>
                </c:pt>
                <c:pt idx="67">
                  <c:v>579054.82455882349</c:v>
                </c:pt>
                <c:pt idx="68">
                  <c:v>608711.40144927544</c:v>
                </c:pt>
                <c:pt idx="69">
                  <c:v>626239.94485714287</c:v>
                </c:pt>
                <c:pt idx="70">
                  <c:v>631616.998169014</c:v>
                </c:pt>
                <c:pt idx="71">
                  <c:v>636281.51249999995</c:v>
                </c:pt>
                <c:pt idx="72">
                  <c:v>640611.70342465758</c:v>
                </c:pt>
                <c:pt idx="73">
                  <c:v>640032.32432432438</c:v>
                </c:pt>
                <c:pt idx="74">
                  <c:v>637992.40666666662</c:v>
                </c:pt>
                <c:pt idx="75">
                  <c:v>637320.97065789474</c:v>
                </c:pt>
                <c:pt idx="76">
                  <c:v>636575.1151948052</c:v>
                </c:pt>
                <c:pt idx="77">
                  <c:v>636507.89820512827</c:v>
                </c:pt>
                <c:pt idx="78">
                  <c:v>635618.57759493671</c:v>
                </c:pt>
                <c:pt idx="79">
                  <c:v>633314.66712500004</c:v>
                </c:pt>
                <c:pt idx="80">
                  <c:v>647012.24086419761</c:v>
                </c:pt>
                <c:pt idx="81">
                  <c:v>647803.77256097575</c:v>
                </c:pt>
                <c:pt idx="82">
                  <c:v>655167.06710843381</c:v>
                </c:pt>
                <c:pt idx="83">
                  <c:v>658261.9273809524</c:v>
                </c:pt>
                <c:pt idx="84">
                  <c:v>666627.63317647064</c:v>
                </c:pt>
                <c:pt idx="85">
                  <c:v>665234.58127906988</c:v>
                </c:pt>
                <c:pt idx="86">
                  <c:v>663230.03321839089</c:v>
                </c:pt>
                <c:pt idx="87">
                  <c:v>658785.08636363642</c:v>
                </c:pt>
                <c:pt idx="88">
                  <c:v>656419.18022471922</c:v>
                </c:pt>
                <c:pt idx="89">
                  <c:v>653862.95922222233</c:v>
                </c:pt>
                <c:pt idx="90">
                  <c:v>653426.63043956051</c:v>
                </c:pt>
                <c:pt idx="91">
                  <c:v>649813.74750000006</c:v>
                </c:pt>
                <c:pt idx="92">
                  <c:v>651261.1555913979</c:v>
                </c:pt>
                <c:pt idx="93">
                  <c:v>649151.84308510646</c:v>
                </c:pt>
                <c:pt idx="94">
                  <c:v>650224.52115789475</c:v>
                </c:pt>
                <c:pt idx="95">
                  <c:v>653180.74729166669</c:v>
                </c:pt>
                <c:pt idx="96">
                  <c:v>654307.31092783506</c:v>
                </c:pt>
                <c:pt idx="97">
                  <c:v>651657.11428571434</c:v>
                </c:pt>
              </c:numCache>
            </c:numRef>
          </c:val>
          <c:smooth val="0"/>
        </c:ser>
        <c:dLbls>
          <c:showLegendKey val="0"/>
          <c:showVal val="0"/>
          <c:showCatName val="0"/>
          <c:showSerName val="0"/>
          <c:showPercent val="0"/>
          <c:showBubbleSize val="0"/>
        </c:dLbls>
        <c:marker val="1"/>
        <c:smooth val="0"/>
        <c:axId val="565987328"/>
        <c:axId val="45254336"/>
      </c:lineChart>
      <c:catAx>
        <c:axId val="565987328"/>
        <c:scaling>
          <c:orientation val="minMax"/>
        </c:scaling>
        <c:delete val="0"/>
        <c:axPos val="b"/>
        <c:title>
          <c:tx>
            <c:rich>
              <a:bodyPr/>
              <a:lstStyle/>
              <a:p>
                <a:pPr>
                  <a:defRPr/>
                </a:pPr>
                <a:r>
                  <a:rPr lang="en-US"/>
                  <a:t>(Nov</a:t>
                </a:r>
                <a:r>
                  <a:rPr lang="en-US" baseline="0"/>
                  <a:t> 1 - Oct 31)</a:t>
                </a:r>
              </a:p>
            </c:rich>
          </c:tx>
          <c:layout>
            <c:manualLayout>
              <c:xMode val="edge"/>
              <c:yMode val="edge"/>
              <c:x val="0.48748621488480343"/>
              <c:y val="0.90601722634335391"/>
            </c:manualLayout>
          </c:layout>
          <c:overlay val="0"/>
        </c:title>
        <c:numFmt formatCode="General" sourceLinked="1"/>
        <c:majorTickMark val="none"/>
        <c:minorTickMark val="out"/>
        <c:tickLblPos val="nextTo"/>
        <c:txPr>
          <a:bodyPr rot="-5400000" vert="horz"/>
          <a:lstStyle/>
          <a:p>
            <a:pPr>
              <a:defRPr/>
            </a:pPr>
            <a:endParaRPr lang="en-US"/>
          </a:p>
        </c:txPr>
        <c:crossAx val="45254336"/>
        <c:crosses val="autoZero"/>
        <c:auto val="1"/>
        <c:lblAlgn val="ctr"/>
        <c:lblOffset val="100"/>
        <c:noMultiLvlLbl val="0"/>
      </c:catAx>
      <c:valAx>
        <c:axId val="45254336"/>
        <c:scaling>
          <c:orientation val="minMax"/>
          <c:max val="2000000"/>
          <c:min val="0"/>
        </c:scaling>
        <c:delete val="0"/>
        <c:axPos val="l"/>
        <c:majorGridlines/>
        <c:title>
          <c:tx>
            <c:rich>
              <a:bodyPr rot="-5400000" vert="horz"/>
              <a:lstStyle/>
              <a:p>
                <a:pPr>
                  <a:defRPr/>
                </a:pPr>
                <a:r>
                  <a:rPr lang="en-US"/>
                  <a:t>Discharge (AF)</a:t>
                </a:r>
              </a:p>
            </c:rich>
          </c:tx>
          <c:overlay val="0"/>
        </c:title>
        <c:numFmt formatCode="#,##0" sourceLinked="0"/>
        <c:majorTickMark val="out"/>
        <c:minorTickMark val="out"/>
        <c:tickLblPos val="nextTo"/>
        <c:crossAx val="565987328"/>
        <c:crosses val="autoZero"/>
        <c:crossBetween val="between"/>
      </c:valAx>
    </c:plotArea>
    <c:legend>
      <c:legendPos val="b"/>
      <c:legendEntry>
        <c:idx val="0"/>
        <c:delete val="1"/>
      </c:legendEntry>
      <c:overlay val="0"/>
    </c:legend>
    <c:plotVisOnly val="1"/>
    <c:dispBlanksAs val="gap"/>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zoomScale="80" workbookViewId="0"/>
  </sheetViews>
  <pageMargins left="0.25" right="0.25"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179719" cy="62984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0.73142</cdr:x>
      <cdr:y>0.96508</cdr:y>
    </cdr:from>
    <cdr:to>
      <cdr:x>0.99229</cdr:x>
      <cdr:y>0.99365</cdr:y>
    </cdr:to>
    <cdr:sp macro="" textlink="">
      <cdr:nvSpPr>
        <cdr:cNvPr id="2" name="TextBox 1"/>
        <cdr:cNvSpPr txBox="1"/>
      </cdr:nvSpPr>
      <cdr:spPr>
        <a:xfrm xmlns:a="http://schemas.openxmlformats.org/drawingml/2006/main">
          <a:off x="6947255" y="6074685"/>
          <a:ext cx="2477831" cy="1798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700" b="0" i="0" baseline="0">
              <a:effectLst/>
              <a:latin typeface="+mn-lt"/>
              <a:ea typeface="+mn-ea"/>
              <a:cs typeface="+mn-cs"/>
            </a:rPr>
            <a:t>DWR PLAKERCO.06754000.SOUTH PLATTE RIVER NEAR KERSEY</a:t>
          </a:r>
          <a:endParaRPr lang="en-US" sz="700"/>
        </a:p>
      </cdr:txBody>
    </cdr:sp>
  </cdr:relSizeAnchor>
  <cdr:relSizeAnchor xmlns:cdr="http://schemas.openxmlformats.org/drawingml/2006/chartDrawing">
    <cdr:from>
      <cdr:x>0.11688</cdr:x>
      <cdr:y>0.09754</cdr:y>
    </cdr:from>
    <cdr:to>
      <cdr:x>0.32301</cdr:x>
      <cdr:y>0.23418</cdr:y>
    </cdr:to>
    <cdr:sp macro="" textlink="">
      <cdr:nvSpPr>
        <cdr:cNvPr id="3" name="TextBox 1"/>
        <cdr:cNvSpPr txBox="1"/>
      </cdr:nvSpPr>
      <cdr:spPr>
        <a:xfrm xmlns:a="http://schemas.openxmlformats.org/drawingml/2006/main">
          <a:off x="1078505" y="596925"/>
          <a:ext cx="1902032" cy="8362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Min: 167,374 AF</a:t>
          </a:r>
        </a:p>
        <a:p xmlns:a="http://schemas.openxmlformats.org/drawingml/2006/main">
          <a:r>
            <a:rPr lang="en-US" sz="1100"/>
            <a:t>Max: 2,625,359 AF</a:t>
          </a:r>
        </a:p>
        <a:p xmlns:a="http://schemas.openxmlformats.org/drawingml/2006/main">
          <a:r>
            <a:rPr lang="en-US" sz="1100"/>
            <a:t>Mean:</a:t>
          </a:r>
          <a:r>
            <a:rPr lang="en-US" sz="1100" baseline="0"/>
            <a:t> 651,641 AF</a:t>
          </a:r>
        </a:p>
        <a:p xmlns:a="http://schemas.openxmlformats.org/drawingml/2006/main">
          <a:r>
            <a:rPr lang="en-US" sz="1100" baseline="0"/>
            <a:t>Median: </a:t>
          </a:r>
          <a:r>
            <a:rPr lang="en-US" sz="1100" baseline="0">
              <a:effectLst/>
              <a:latin typeface="+mn-lt"/>
              <a:ea typeface="+mn-ea"/>
              <a:cs typeface="+mn-cs"/>
            </a:rPr>
            <a:t>529,444</a:t>
          </a:r>
          <a:r>
            <a:rPr lang="en-US" sz="1100" baseline="0"/>
            <a:t> AF</a:t>
          </a:r>
          <a:br>
            <a:rPr lang="en-US" sz="1100" baseline="0"/>
          </a:br>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workbookViewId="0">
      <selection activeCell="B15" sqref="B15"/>
    </sheetView>
  </sheetViews>
  <sheetFormatPr defaultRowHeight="15" x14ac:dyDescent="0.25"/>
  <cols>
    <col min="1" max="1" width="10.5703125" customWidth="1"/>
  </cols>
  <sheetData>
    <row r="1" spans="1:14" ht="24" thickBot="1" x14ac:dyDescent="0.4">
      <c r="A1" s="49" t="s">
        <v>30</v>
      </c>
    </row>
    <row r="2" spans="1:14" ht="15.75" thickBot="1" x14ac:dyDescent="0.3"/>
    <row r="3" spans="1:14" ht="15" customHeight="1" x14ac:dyDescent="0.25">
      <c r="B3" s="53" t="s">
        <v>31</v>
      </c>
      <c r="C3" s="54"/>
      <c r="D3" s="54"/>
      <c r="E3" s="54"/>
      <c r="F3" s="54"/>
      <c r="G3" s="54"/>
      <c r="H3" s="54"/>
      <c r="I3" s="54"/>
      <c r="J3" s="54"/>
      <c r="K3" s="54"/>
      <c r="L3" s="54"/>
      <c r="M3" s="54"/>
      <c r="N3" s="55"/>
    </row>
    <row r="4" spans="1:14" x14ac:dyDescent="0.25">
      <c r="B4" s="56"/>
      <c r="C4" s="57"/>
      <c r="D4" s="57"/>
      <c r="E4" s="57"/>
      <c r="F4" s="57"/>
      <c r="G4" s="57"/>
      <c r="H4" s="57"/>
      <c r="I4" s="57"/>
      <c r="J4" s="57"/>
      <c r="K4" s="57"/>
      <c r="L4" s="57"/>
      <c r="M4" s="57"/>
      <c r="N4" s="58"/>
    </row>
    <row r="5" spans="1:14" x14ac:dyDescent="0.25">
      <c r="B5" s="56"/>
      <c r="C5" s="57"/>
      <c r="D5" s="57"/>
      <c r="E5" s="57"/>
      <c r="F5" s="57"/>
      <c r="G5" s="57"/>
      <c r="H5" s="57"/>
      <c r="I5" s="57"/>
      <c r="J5" s="57"/>
      <c r="K5" s="57"/>
      <c r="L5" s="57"/>
      <c r="M5" s="57"/>
      <c r="N5" s="58"/>
    </row>
    <row r="6" spans="1:14" x14ac:dyDescent="0.25">
      <c r="B6" s="56"/>
      <c r="C6" s="57"/>
      <c r="D6" s="57"/>
      <c r="E6" s="57"/>
      <c r="F6" s="57"/>
      <c r="G6" s="57"/>
      <c r="H6" s="57"/>
      <c r="I6" s="57"/>
      <c r="J6" s="57"/>
      <c r="K6" s="57"/>
      <c r="L6" s="57"/>
      <c r="M6" s="57"/>
      <c r="N6" s="58"/>
    </row>
    <row r="7" spans="1:14" ht="15.75" thickBot="1" x14ac:dyDescent="0.3">
      <c r="B7" s="59"/>
      <c r="C7" s="60"/>
      <c r="D7" s="60"/>
      <c r="E7" s="60"/>
      <c r="F7" s="60"/>
      <c r="G7" s="60"/>
      <c r="H7" s="60"/>
      <c r="I7" s="60"/>
      <c r="J7" s="60"/>
      <c r="K7" s="60"/>
      <c r="L7" s="60"/>
      <c r="M7" s="60"/>
      <c r="N7" s="61"/>
    </row>
    <row r="10" spans="1:14" ht="15.75" thickBot="1" x14ac:dyDescent="0.3"/>
    <row r="11" spans="1:14" x14ac:dyDescent="0.25">
      <c r="B11" s="62" t="s">
        <v>32</v>
      </c>
      <c r="C11" s="63"/>
      <c r="D11" s="63"/>
      <c r="E11" s="63"/>
      <c r="F11" s="63"/>
      <c r="G11" s="63"/>
      <c r="H11" s="63"/>
      <c r="I11" s="63"/>
      <c r="J11" s="63"/>
      <c r="K11" s="63"/>
      <c r="L11" s="63"/>
      <c r="M11" s="63"/>
      <c r="N11" s="64"/>
    </row>
    <row r="12" spans="1:14" x14ac:dyDescent="0.25">
      <c r="B12" s="65"/>
      <c r="C12" s="66"/>
      <c r="D12" s="66"/>
      <c r="E12" s="66"/>
      <c r="F12" s="66"/>
      <c r="G12" s="66"/>
      <c r="H12" s="66"/>
      <c r="I12" s="66"/>
      <c r="J12" s="66"/>
      <c r="K12" s="66"/>
      <c r="L12" s="66"/>
      <c r="M12" s="66"/>
      <c r="N12" s="67"/>
    </row>
    <row r="13" spans="1:14" x14ac:dyDescent="0.25">
      <c r="B13" s="65"/>
      <c r="C13" s="66"/>
      <c r="D13" s="66"/>
      <c r="E13" s="66"/>
      <c r="F13" s="66"/>
      <c r="G13" s="66"/>
      <c r="H13" s="66"/>
      <c r="I13" s="66"/>
      <c r="J13" s="66"/>
      <c r="K13" s="66"/>
      <c r="L13" s="66"/>
      <c r="M13" s="66"/>
      <c r="N13" s="67"/>
    </row>
    <row r="14" spans="1:14" ht="15.75" thickBot="1" x14ac:dyDescent="0.3">
      <c r="B14" s="68"/>
      <c r="C14" s="69"/>
      <c r="D14" s="69"/>
      <c r="E14" s="69"/>
      <c r="F14" s="69"/>
      <c r="G14" s="69"/>
      <c r="H14" s="69"/>
      <c r="I14" s="69"/>
      <c r="J14" s="69"/>
      <c r="K14" s="69"/>
      <c r="L14" s="69"/>
      <c r="M14" s="69"/>
      <c r="N14" s="70"/>
    </row>
  </sheetData>
  <mergeCells count="2">
    <mergeCell ref="B3:N7"/>
    <mergeCell ref="B11:N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177"/>
  <sheetViews>
    <sheetView zoomScale="80" zoomScaleNormal="80" workbookViewId="0"/>
  </sheetViews>
  <sheetFormatPr defaultRowHeight="15" x14ac:dyDescent="0.25"/>
  <cols>
    <col min="1" max="1" width="12.7109375" style="1" customWidth="1"/>
    <col min="2" max="2" width="36.28515625" style="6" customWidth="1"/>
  </cols>
  <sheetData>
    <row r="1" spans="1:2" ht="30.75" thickBot="1" x14ac:dyDescent="0.3">
      <c r="A1" s="4" t="s">
        <v>0</v>
      </c>
      <c r="B1" s="4" t="s">
        <v>29</v>
      </c>
    </row>
    <row r="2" spans="1:2" x14ac:dyDescent="0.25">
      <c r="A2" s="34">
        <v>5419</v>
      </c>
      <c r="B2" s="50">
        <v>50718.09</v>
      </c>
    </row>
    <row r="3" spans="1:2" x14ac:dyDescent="0.25">
      <c r="A3" s="32">
        <v>5449</v>
      </c>
      <c r="B3" s="51">
        <v>39927.86</v>
      </c>
    </row>
    <row r="4" spans="1:2" x14ac:dyDescent="0.25">
      <c r="A4" s="32">
        <v>5480</v>
      </c>
      <c r="B4" s="51">
        <v>37984.019999999997</v>
      </c>
    </row>
    <row r="5" spans="1:2" x14ac:dyDescent="0.25">
      <c r="A5" s="32">
        <v>5511</v>
      </c>
      <c r="B5" s="51">
        <v>39124.54</v>
      </c>
    </row>
    <row r="6" spans="1:2" x14ac:dyDescent="0.25">
      <c r="A6" s="32">
        <v>5539</v>
      </c>
      <c r="B6" s="51">
        <v>41322.25</v>
      </c>
    </row>
    <row r="7" spans="1:2" x14ac:dyDescent="0.25">
      <c r="A7" s="32">
        <v>5570</v>
      </c>
      <c r="B7" s="51">
        <v>117950.81</v>
      </c>
    </row>
    <row r="8" spans="1:2" x14ac:dyDescent="0.25">
      <c r="A8" s="32">
        <v>5600</v>
      </c>
      <c r="B8" s="51">
        <v>213067.58</v>
      </c>
    </row>
    <row r="9" spans="1:2" x14ac:dyDescent="0.25">
      <c r="A9" s="32">
        <v>5631</v>
      </c>
      <c r="B9" s="51">
        <v>160693.25</v>
      </c>
    </row>
    <row r="10" spans="1:2" x14ac:dyDescent="0.25">
      <c r="A10" s="32">
        <v>5661</v>
      </c>
      <c r="B10" s="51">
        <v>25061.52</v>
      </c>
    </row>
    <row r="11" spans="1:2" x14ac:dyDescent="0.25">
      <c r="A11" s="32">
        <v>5692</v>
      </c>
      <c r="B11" s="51">
        <v>27380.23</v>
      </c>
    </row>
    <row r="12" spans="1:2" x14ac:dyDescent="0.25">
      <c r="A12" s="32">
        <v>5723</v>
      </c>
      <c r="B12" s="51">
        <v>23504.47</v>
      </c>
    </row>
    <row r="13" spans="1:2" x14ac:dyDescent="0.25">
      <c r="A13" s="32">
        <v>5753</v>
      </c>
      <c r="B13" s="51">
        <v>76037.47</v>
      </c>
    </row>
    <row r="14" spans="1:2" x14ac:dyDescent="0.25">
      <c r="A14" s="32">
        <v>5784</v>
      </c>
      <c r="B14" s="51">
        <v>57918.2</v>
      </c>
    </row>
    <row r="15" spans="1:2" x14ac:dyDescent="0.25">
      <c r="A15" s="32">
        <v>5814</v>
      </c>
      <c r="B15" s="51">
        <v>48466.82</v>
      </c>
    </row>
    <row r="16" spans="1:2" x14ac:dyDescent="0.25">
      <c r="A16" s="32">
        <v>5845</v>
      </c>
      <c r="B16" s="51">
        <v>40520.92</v>
      </c>
    </row>
    <row r="17" spans="1:2" x14ac:dyDescent="0.25">
      <c r="A17" s="32">
        <v>5876</v>
      </c>
      <c r="B17" s="51">
        <v>51424.22</v>
      </c>
    </row>
    <row r="18" spans="1:2" x14ac:dyDescent="0.25">
      <c r="A18" s="32">
        <v>5905</v>
      </c>
      <c r="B18" s="51">
        <v>39836.61</v>
      </c>
    </row>
    <row r="19" spans="1:2" x14ac:dyDescent="0.25">
      <c r="A19" s="32">
        <v>5936</v>
      </c>
      <c r="B19" s="51">
        <v>30772.02</v>
      </c>
    </row>
    <row r="20" spans="1:2" x14ac:dyDescent="0.25">
      <c r="A20" s="32">
        <v>5966</v>
      </c>
      <c r="B20" s="51">
        <v>30708.55</v>
      </c>
    </row>
    <row r="21" spans="1:2" x14ac:dyDescent="0.25">
      <c r="A21" s="32">
        <v>5997</v>
      </c>
      <c r="B21" s="51">
        <v>13918.22</v>
      </c>
    </row>
    <row r="22" spans="1:2" x14ac:dyDescent="0.25">
      <c r="A22" s="32">
        <v>6027</v>
      </c>
      <c r="B22" s="51">
        <v>7499.61</v>
      </c>
    </row>
    <row r="23" spans="1:2" x14ac:dyDescent="0.25">
      <c r="A23" s="32">
        <v>6058</v>
      </c>
      <c r="B23" s="51">
        <v>19739.79</v>
      </c>
    </row>
    <row r="24" spans="1:2" x14ac:dyDescent="0.25">
      <c r="A24" s="32">
        <v>6089</v>
      </c>
      <c r="B24" s="51">
        <v>11778.02</v>
      </c>
    </row>
    <row r="25" spans="1:2" x14ac:dyDescent="0.25">
      <c r="A25" s="32">
        <v>6119</v>
      </c>
      <c r="B25" s="51">
        <v>63940.11</v>
      </c>
    </row>
    <row r="26" spans="1:2" x14ac:dyDescent="0.25">
      <c r="A26" s="32">
        <v>6150</v>
      </c>
      <c r="B26" s="51">
        <v>47092.26</v>
      </c>
    </row>
    <row r="27" spans="1:2" x14ac:dyDescent="0.25">
      <c r="A27" s="32">
        <v>6180</v>
      </c>
      <c r="B27" s="51">
        <v>45320.99</v>
      </c>
    </row>
    <row r="28" spans="1:2" x14ac:dyDescent="0.25">
      <c r="A28" s="32">
        <v>6211</v>
      </c>
      <c r="B28" s="51">
        <v>38041.550000000003</v>
      </c>
    </row>
    <row r="29" spans="1:2" x14ac:dyDescent="0.25">
      <c r="A29" s="32">
        <v>6242</v>
      </c>
      <c r="B29" s="51">
        <v>33285.11</v>
      </c>
    </row>
    <row r="30" spans="1:2" x14ac:dyDescent="0.25">
      <c r="A30" s="32">
        <v>6270</v>
      </c>
      <c r="B30" s="51">
        <v>39237.599999999999</v>
      </c>
    </row>
    <row r="31" spans="1:2" x14ac:dyDescent="0.25">
      <c r="A31" s="32">
        <v>6301</v>
      </c>
      <c r="B31" s="51">
        <v>32075.18</v>
      </c>
    </row>
    <row r="32" spans="1:2" x14ac:dyDescent="0.25">
      <c r="A32" s="32">
        <v>6331</v>
      </c>
      <c r="B32" s="51">
        <v>241947.33</v>
      </c>
    </row>
    <row r="33" spans="1:2" x14ac:dyDescent="0.25">
      <c r="A33" s="32">
        <v>6362</v>
      </c>
      <c r="B33" s="51">
        <v>370755.81</v>
      </c>
    </row>
    <row r="34" spans="1:2" x14ac:dyDescent="0.25">
      <c r="A34" s="32">
        <v>6392</v>
      </c>
      <c r="B34" s="51">
        <v>80589.600000000006</v>
      </c>
    </row>
    <row r="35" spans="1:2" x14ac:dyDescent="0.25">
      <c r="A35" s="32">
        <v>6423</v>
      </c>
      <c r="B35" s="51">
        <v>11040.16</v>
      </c>
    </row>
    <row r="36" spans="1:2" x14ac:dyDescent="0.25">
      <c r="A36" s="32">
        <v>6454</v>
      </c>
      <c r="B36" s="51">
        <v>15752.96</v>
      </c>
    </row>
    <row r="37" spans="1:2" x14ac:dyDescent="0.25">
      <c r="A37" s="32">
        <v>6484</v>
      </c>
      <c r="B37" s="51">
        <v>38955.94</v>
      </c>
    </row>
    <row r="38" spans="1:2" x14ac:dyDescent="0.25">
      <c r="A38" s="32">
        <v>6515</v>
      </c>
      <c r="B38" s="51">
        <v>36996.239999999998</v>
      </c>
    </row>
    <row r="39" spans="1:2" x14ac:dyDescent="0.25">
      <c r="A39" s="32">
        <v>6545</v>
      </c>
      <c r="B39" s="51">
        <v>40251.160000000003</v>
      </c>
    </row>
    <row r="40" spans="1:2" x14ac:dyDescent="0.25">
      <c r="A40" s="32">
        <v>6576</v>
      </c>
      <c r="B40" s="51">
        <v>35086.129999999997</v>
      </c>
    </row>
    <row r="41" spans="1:2" x14ac:dyDescent="0.25">
      <c r="A41" s="32">
        <v>6607</v>
      </c>
      <c r="B41" s="51">
        <v>34437.53</v>
      </c>
    </row>
    <row r="42" spans="1:2" x14ac:dyDescent="0.25">
      <c r="A42" s="32">
        <v>6635</v>
      </c>
      <c r="B42" s="51">
        <v>29841.759999999998</v>
      </c>
    </row>
    <row r="43" spans="1:2" x14ac:dyDescent="0.25">
      <c r="A43" s="32">
        <v>6666</v>
      </c>
      <c r="B43" s="51">
        <v>31664.59</v>
      </c>
    </row>
    <row r="44" spans="1:2" x14ac:dyDescent="0.25">
      <c r="A44" s="32">
        <v>6696</v>
      </c>
      <c r="B44" s="51">
        <v>18246.22</v>
      </c>
    </row>
    <row r="45" spans="1:2" x14ac:dyDescent="0.25">
      <c r="A45" s="32">
        <v>6727</v>
      </c>
      <c r="B45" s="51">
        <v>137587.47</v>
      </c>
    </row>
    <row r="46" spans="1:2" x14ac:dyDescent="0.25">
      <c r="A46" s="32">
        <v>6757</v>
      </c>
      <c r="B46" s="51">
        <v>104262.68</v>
      </c>
    </row>
    <row r="47" spans="1:2" x14ac:dyDescent="0.25">
      <c r="A47" s="32">
        <v>6788</v>
      </c>
      <c r="B47" s="51">
        <v>16909.34</v>
      </c>
    </row>
    <row r="48" spans="1:2" x14ac:dyDescent="0.25">
      <c r="A48" s="32">
        <v>6819</v>
      </c>
      <c r="B48" s="51">
        <v>37367.160000000003</v>
      </c>
    </row>
    <row r="49" spans="1:2" x14ac:dyDescent="0.25">
      <c r="A49" s="32">
        <v>6849</v>
      </c>
      <c r="B49" s="51">
        <v>48867.49</v>
      </c>
    </row>
    <row r="50" spans="1:2" x14ac:dyDescent="0.25">
      <c r="A50" s="32">
        <v>6880</v>
      </c>
      <c r="B50" s="51">
        <v>47455.24</v>
      </c>
    </row>
    <row r="51" spans="1:2" x14ac:dyDescent="0.25">
      <c r="A51" s="32">
        <v>6910</v>
      </c>
      <c r="B51" s="51">
        <v>53171.68</v>
      </c>
    </row>
    <row r="52" spans="1:2" x14ac:dyDescent="0.25">
      <c r="A52" s="32">
        <v>6941</v>
      </c>
      <c r="B52" s="51">
        <v>56420.66</v>
      </c>
    </row>
    <row r="53" spans="1:2" x14ac:dyDescent="0.25">
      <c r="A53" s="32">
        <v>6972</v>
      </c>
      <c r="B53" s="51">
        <v>44192.38</v>
      </c>
    </row>
    <row r="54" spans="1:2" x14ac:dyDescent="0.25">
      <c r="A54" s="32">
        <v>7000</v>
      </c>
      <c r="B54" s="51">
        <v>33128.42</v>
      </c>
    </row>
    <row r="55" spans="1:2" x14ac:dyDescent="0.25">
      <c r="A55" s="32">
        <v>7031</v>
      </c>
      <c r="B55" s="51">
        <v>35385.64</v>
      </c>
    </row>
    <row r="56" spans="1:2" x14ac:dyDescent="0.25">
      <c r="A56" s="32">
        <v>7061</v>
      </c>
      <c r="B56" s="51">
        <v>26211.95</v>
      </c>
    </row>
    <row r="57" spans="1:2" x14ac:dyDescent="0.25">
      <c r="A57" s="32">
        <v>7092</v>
      </c>
      <c r="B57" s="51">
        <v>6771.67</v>
      </c>
    </row>
    <row r="58" spans="1:2" x14ac:dyDescent="0.25">
      <c r="A58" s="32">
        <v>7122</v>
      </c>
      <c r="B58" s="51">
        <v>8443.76</v>
      </c>
    </row>
    <row r="59" spans="1:2" x14ac:dyDescent="0.25">
      <c r="A59" s="32">
        <v>7153</v>
      </c>
      <c r="B59" s="51">
        <v>24827.47</v>
      </c>
    </row>
    <row r="60" spans="1:2" x14ac:dyDescent="0.25">
      <c r="A60" s="32">
        <v>7184</v>
      </c>
      <c r="B60" s="51">
        <v>14804.84</v>
      </c>
    </row>
    <row r="61" spans="1:2" x14ac:dyDescent="0.25">
      <c r="A61" s="32">
        <v>7214</v>
      </c>
      <c r="B61" s="51">
        <v>29169.35</v>
      </c>
    </row>
    <row r="62" spans="1:2" x14ac:dyDescent="0.25">
      <c r="A62" s="32">
        <v>7245</v>
      </c>
      <c r="B62" s="51">
        <v>40399.93</v>
      </c>
    </row>
    <row r="63" spans="1:2" x14ac:dyDescent="0.25">
      <c r="A63" s="32">
        <v>7275</v>
      </c>
      <c r="B63" s="51">
        <v>45993.4</v>
      </c>
    </row>
    <row r="64" spans="1:2" x14ac:dyDescent="0.25">
      <c r="A64" s="32">
        <v>7306</v>
      </c>
      <c r="B64" s="51">
        <v>32017.66</v>
      </c>
    </row>
    <row r="65" spans="1:2" x14ac:dyDescent="0.25">
      <c r="A65" s="32">
        <v>7337</v>
      </c>
      <c r="B65" s="51">
        <v>31006.07</v>
      </c>
    </row>
    <row r="66" spans="1:2" x14ac:dyDescent="0.25">
      <c r="A66" s="32">
        <v>7366</v>
      </c>
      <c r="B66" s="51">
        <v>23556.05</v>
      </c>
    </row>
    <row r="67" spans="1:2" x14ac:dyDescent="0.25">
      <c r="A67" s="32">
        <v>7397</v>
      </c>
      <c r="B67" s="51">
        <v>49815.6</v>
      </c>
    </row>
    <row r="68" spans="1:2" x14ac:dyDescent="0.25">
      <c r="A68" s="32">
        <v>7427</v>
      </c>
      <c r="B68" s="51">
        <v>149887.14000000001</v>
      </c>
    </row>
    <row r="69" spans="1:2" x14ac:dyDescent="0.25">
      <c r="A69" s="32">
        <v>7458</v>
      </c>
      <c r="B69" s="51">
        <v>61367.51</v>
      </c>
    </row>
    <row r="70" spans="1:2" x14ac:dyDescent="0.25">
      <c r="A70" s="32">
        <v>7488</v>
      </c>
      <c r="B70" s="51">
        <v>19906.41</v>
      </c>
    </row>
    <row r="71" spans="1:2" x14ac:dyDescent="0.25">
      <c r="A71" s="32">
        <v>7519</v>
      </c>
      <c r="B71" s="51">
        <v>30002.42</v>
      </c>
    </row>
    <row r="72" spans="1:2" x14ac:dyDescent="0.25">
      <c r="A72" s="32">
        <v>7550</v>
      </c>
      <c r="B72" s="51">
        <v>19218.13</v>
      </c>
    </row>
    <row r="73" spans="1:2" x14ac:dyDescent="0.25">
      <c r="A73" s="32">
        <v>7580</v>
      </c>
      <c r="B73" s="51">
        <v>39015.449999999997</v>
      </c>
    </row>
    <row r="74" spans="1:2" x14ac:dyDescent="0.25">
      <c r="A74" s="32">
        <v>7611</v>
      </c>
      <c r="B74" s="51">
        <v>47046.64</v>
      </c>
    </row>
    <row r="75" spans="1:2" x14ac:dyDescent="0.25">
      <c r="A75" s="32">
        <v>7641</v>
      </c>
      <c r="B75" s="51">
        <v>41443.25</v>
      </c>
    </row>
    <row r="76" spans="1:2" x14ac:dyDescent="0.25">
      <c r="A76" s="32">
        <v>7672</v>
      </c>
      <c r="B76" s="51">
        <v>31503.93</v>
      </c>
    </row>
    <row r="77" spans="1:2" x14ac:dyDescent="0.25">
      <c r="A77" s="32">
        <v>7703</v>
      </c>
      <c r="B77" s="51">
        <v>29579.94</v>
      </c>
    </row>
    <row r="78" spans="1:2" x14ac:dyDescent="0.25">
      <c r="A78" s="32">
        <v>7731</v>
      </c>
      <c r="B78" s="51">
        <v>21443.62</v>
      </c>
    </row>
    <row r="79" spans="1:2" x14ac:dyDescent="0.25">
      <c r="A79" s="32">
        <v>7762</v>
      </c>
      <c r="B79" s="51">
        <v>64612.51</v>
      </c>
    </row>
    <row r="80" spans="1:2" x14ac:dyDescent="0.25">
      <c r="A80" s="32">
        <v>7792</v>
      </c>
      <c r="B80" s="51">
        <v>103389.94</v>
      </c>
    </row>
    <row r="81" spans="1:2" x14ac:dyDescent="0.25">
      <c r="A81" s="32">
        <v>7823</v>
      </c>
      <c r="B81" s="51">
        <v>712695.38</v>
      </c>
    </row>
    <row r="82" spans="1:2" x14ac:dyDescent="0.25">
      <c r="A82" s="32">
        <v>7853</v>
      </c>
      <c r="B82" s="51">
        <v>52342.58</v>
      </c>
    </row>
    <row r="83" spans="1:2" x14ac:dyDescent="0.25">
      <c r="A83" s="32">
        <v>7884</v>
      </c>
      <c r="B83" s="51">
        <v>47397.71</v>
      </c>
    </row>
    <row r="84" spans="1:2" x14ac:dyDescent="0.25">
      <c r="A84" s="32">
        <v>7915</v>
      </c>
      <c r="B84" s="51">
        <v>19916.32</v>
      </c>
    </row>
    <row r="85" spans="1:2" x14ac:dyDescent="0.25">
      <c r="A85" s="32">
        <v>7945</v>
      </c>
      <c r="B85" s="51">
        <v>31420.62</v>
      </c>
    </row>
    <row r="86" spans="1:2" x14ac:dyDescent="0.25">
      <c r="A86" s="32">
        <v>7976</v>
      </c>
      <c r="B86" s="51">
        <v>37381.040000000001</v>
      </c>
    </row>
    <row r="87" spans="1:2" x14ac:dyDescent="0.25">
      <c r="A87" s="32">
        <v>8006</v>
      </c>
      <c r="B87" s="51">
        <v>50561.4</v>
      </c>
    </row>
    <row r="88" spans="1:2" x14ac:dyDescent="0.25">
      <c r="A88" s="32">
        <v>8037</v>
      </c>
      <c r="B88" s="51">
        <v>37083.519999999997</v>
      </c>
    </row>
    <row r="89" spans="1:2" x14ac:dyDescent="0.25">
      <c r="A89" s="32">
        <v>8068</v>
      </c>
      <c r="B89" s="51">
        <v>30736.32</v>
      </c>
    </row>
    <row r="90" spans="1:2" x14ac:dyDescent="0.25">
      <c r="A90" s="32">
        <v>8096</v>
      </c>
      <c r="B90" s="51">
        <v>36734.42</v>
      </c>
    </row>
    <row r="91" spans="1:2" x14ac:dyDescent="0.25">
      <c r="A91" s="32">
        <v>8127</v>
      </c>
      <c r="B91" s="51">
        <v>31626.91</v>
      </c>
    </row>
    <row r="92" spans="1:2" x14ac:dyDescent="0.25">
      <c r="A92" s="32">
        <v>8157</v>
      </c>
      <c r="B92" s="51">
        <v>9300.6299999999992</v>
      </c>
    </row>
    <row r="93" spans="1:2" x14ac:dyDescent="0.25">
      <c r="A93" s="32">
        <v>8188</v>
      </c>
      <c r="B93" s="51">
        <v>6333.32</v>
      </c>
    </row>
    <row r="94" spans="1:2" x14ac:dyDescent="0.25">
      <c r="A94" s="32">
        <v>8218</v>
      </c>
      <c r="B94" s="51">
        <v>7027.54</v>
      </c>
    </row>
    <row r="95" spans="1:2" x14ac:dyDescent="0.25">
      <c r="A95" s="32">
        <v>8249</v>
      </c>
      <c r="B95" s="51">
        <v>7959.79</v>
      </c>
    </row>
    <row r="96" spans="1:2" x14ac:dyDescent="0.25">
      <c r="A96" s="32">
        <v>8280</v>
      </c>
      <c r="B96" s="51">
        <v>6860.93</v>
      </c>
    </row>
    <row r="97" spans="1:2" x14ac:dyDescent="0.25">
      <c r="A97" s="32">
        <v>8310</v>
      </c>
      <c r="B97" s="51">
        <v>8975.34</v>
      </c>
    </row>
    <row r="98" spans="1:2" x14ac:dyDescent="0.25">
      <c r="A98" s="32">
        <v>8341</v>
      </c>
      <c r="B98" s="51">
        <v>20059.13</v>
      </c>
    </row>
    <row r="99" spans="1:2" x14ac:dyDescent="0.25">
      <c r="A99" s="32">
        <v>8371</v>
      </c>
      <c r="B99" s="51">
        <v>27334.61</v>
      </c>
    </row>
    <row r="100" spans="1:2" x14ac:dyDescent="0.25">
      <c r="A100" s="32">
        <v>8402</v>
      </c>
      <c r="B100" s="51">
        <v>29504.560000000001</v>
      </c>
    </row>
    <row r="101" spans="1:2" x14ac:dyDescent="0.25">
      <c r="A101" s="32">
        <v>8433</v>
      </c>
      <c r="B101" s="51">
        <v>34290.75</v>
      </c>
    </row>
    <row r="102" spans="1:2" x14ac:dyDescent="0.25">
      <c r="A102" s="32">
        <v>8461</v>
      </c>
      <c r="B102" s="51">
        <v>39376.44</v>
      </c>
    </row>
    <row r="103" spans="1:2" x14ac:dyDescent="0.25">
      <c r="A103" s="32">
        <v>8492</v>
      </c>
      <c r="B103" s="51">
        <v>25573.27</v>
      </c>
    </row>
    <row r="104" spans="1:2" x14ac:dyDescent="0.25">
      <c r="A104" s="32">
        <v>8522</v>
      </c>
      <c r="B104" s="51">
        <v>27118.41</v>
      </c>
    </row>
    <row r="105" spans="1:2" x14ac:dyDescent="0.25">
      <c r="A105" s="32">
        <v>8553</v>
      </c>
      <c r="B105" s="51">
        <v>357254.13</v>
      </c>
    </row>
    <row r="106" spans="1:2" x14ac:dyDescent="0.25">
      <c r="A106" s="32">
        <v>8583</v>
      </c>
      <c r="B106" s="51">
        <v>89164.27</v>
      </c>
    </row>
    <row r="107" spans="1:2" x14ac:dyDescent="0.25">
      <c r="A107" s="32">
        <v>8614</v>
      </c>
      <c r="B107" s="51">
        <v>76642.44</v>
      </c>
    </row>
    <row r="108" spans="1:2" x14ac:dyDescent="0.25">
      <c r="A108" s="32">
        <v>8645</v>
      </c>
      <c r="B108" s="51">
        <v>37184.68</v>
      </c>
    </row>
    <row r="109" spans="1:2" x14ac:dyDescent="0.25">
      <c r="A109" s="32">
        <v>8675</v>
      </c>
      <c r="B109" s="51">
        <v>93722.36</v>
      </c>
    </row>
    <row r="110" spans="1:2" x14ac:dyDescent="0.25">
      <c r="A110" s="32">
        <v>8706</v>
      </c>
      <c r="B110" s="51">
        <v>135473.04999999999</v>
      </c>
    </row>
    <row r="111" spans="1:2" x14ac:dyDescent="0.25">
      <c r="A111" s="32">
        <v>8736</v>
      </c>
      <c r="B111" s="51">
        <v>73810</v>
      </c>
    </row>
    <row r="112" spans="1:2" x14ac:dyDescent="0.25">
      <c r="A112" s="32">
        <v>8767</v>
      </c>
      <c r="B112" s="51">
        <v>75406.720000000001</v>
      </c>
    </row>
    <row r="113" spans="1:2" x14ac:dyDescent="0.25">
      <c r="A113" s="32">
        <v>8798</v>
      </c>
      <c r="B113" s="51">
        <v>70505.490000000005</v>
      </c>
    </row>
    <row r="114" spans="1:2" x14ac:dyDescent="0.25">
      <c r="A114" s="32">
        <v>8827</v>
      </c>
      <c r="B114" s="51">
        <v>77842.460000000006</v>
      </c>
    </row>
    <row r="115" spans="1:2" x14ac:dyDescent="0.25">
      <c r="A115" s="32">
        <v>8858</v>
      </c>
      <c r="B115" s="51">
        <v>192518.52</v>
      </c>
    </row>
    <row r="116" spans="1:2" x14ac:dyDescent="0.25">
      <c r="A116" s="32">
        <v>8888</v>
      </c>
      <c r="B116" s="51">
        <v>185810.31</v>
      </c>
    </row>
    <row r="117" spans="1:2" x14ac:dyDescent="0.25">
      <c r="A117" s="32">
        <v>8919</v>
      </c>
      <c r="B117" s="51">
        <v>399147.63</v>
      </c>
    </row>
    <row r="118" spans="1:2" x14ac:dyDescent="0.25">
      <c r="A118" s="32">
        <v>8949</v>
      </c>
      <c r="B118" s="51">
        <v>14592.61</v>
      </c>
    </row>
    <row r="119" spans="1:2" x14ac:dyDescent="0.25">
      <c r="A119" s="32">
        <v>8980</v>
      </c>
      <c r="B119" s="51">
        <v>10611.72</v>
      </c>
    </row>
    <row r="120" spans="1:2" x14ac:dyDescent="0.25">
      <c r="A120" s="32">
        <v>9011</v>
      </c>
      <c r="B120" s="51">
        <v>21832.38</v>
      </c>
    </row>
    <row r="121" spans="1:2" x14ac:dyDescent="0.25">
      <c r="A121" s="32">
        <v>9041</v>
      </c>
      <c r="B121" s="51">
        <v>30633.17</v>
      </c>
    </row>
    <row r="122" spans="1:2" x14ac:dyDescent="0.25">
      <c r="A122" s="32">
        <v>9072</v>
      </c>
      <c r="B122" s="51">
        <v>29028.52</v>
      </c>
    </row>
    <row r="123" spans="1:2" x14ac:dyDescent="0.25">
      <c r="A123" s="32">
        <v>9102</v>
      </c>
      <c r="B123" s="51">
        <v>31613.02</v>
      </c>
    </row>
    <row r="124" spans="1:2" x14ac:dyDescent="0.25">
      <c r="A124" s="32">
        <v>9133</v>
      </c>
      <c r="B124" s="51">
        <v>31252.03</v>
      </c>
    </row>
    <row r="125" spans="1:2" x14ac:dyDescent="0.25">
      <c r="A125" s="32">
        <v>9164</v>
      </c>
      <c r="B125" s="51">
        <v>32967.75</v>
      </c>
    </row>
    <row r="126" spans="1:2" x14ac:dyDescent="0.25">
      <c r="A126" s="32">
        <v>9192</v>
      </c>
      <c r="B126" s="51">
        <v>25819.22</v>
      </c>
    </row>
    <row r="127" spans="1:2" x14ac:dyDescent="0.25">
      <c r="A127" s="32">
        <v>9223</v>
      </c>
      <c r="B127" s="51">
        <v>10625.61</v>
      </c>
    </row>
    <row r="128" spans="1:2" x14ac:dyDescent="0.25">
      <c r="A128" s="32">
        <v>9253</v>
      </c>
      <c r="B128" s="51">
        <v>4480.7299999999996</v>
      </c>
    </row>
    <row r="129" spans="1:2" x14ac:dyDescent="0.25">
      <c r="A129" s="32">
        <v>9284</v>
      </c>
      <c r="B129" s="51">
        <v>12426.63</v>
      </c>
    </row>
    <row r="130" spans="1:2" x14ac:dyDescent="0.25">
      <c r="A130" s="32">
        <v>9314</v>
      </c>
      <c r="B130" s="51">
        <v>9635.84</v>
      </c>
    </row>
    <row r="131" spans="1:2" x14ac:dyDescent="0.25">
      <c r="A131" s="32">
        <v>9345</v>
      </c>
      <c r="B131" s="51">
        <v>17401.25</v>
      </c>
    </row>
    <row r="132" spans="1:2" x14ac:dyDescent="0.25">
      <c r="A132" s="32">
        <v>9376</v>
      </c>
      <c r="B132" s="51">
        <v>9637.83</v>
      </c>
    </row>
    <row r="133" spans="1:2" x14ac:dyDescent="0.25">
      <c r="A133" s="32">
        <v>9406</v>
      </c>
      <c r="B133" s="51">
        <v>35560.19</v>
      </c>
    </row>
    <row r="134" spans="1:2" x14ac:dyDescent="0.25">
      <c r="A134" s="32">
        <v>9437</v>
      </c>
      <c r="B134" s="51">
        <v>42579.79</v>
      </c>
    </row>
    <row r="135" spans="1:2" x14ac:dyDescent="0.25">
      <c r="A135" s="32">
        <v>9467</v>
      </c>
      <c r="B135" s="51">
        <v>38110.97</v>
      </c>
    </row>
    <row r="136" spans="1:2" x14ac:dyDescent="0.25">
      <c r="A136" s="32">
        <v>9498</v>
      </c>
      <c r="B136" s="51">
        <v>31579.3</v>
      </c>
    </row>
    <row r="137" spans="1:2" x14ac:dyDescent="0.25">
      <c r="A137" s="32">
        <v>9529</v>
      </c>
      <c r="B137" s="51">
        <v>32384.61</v>
      </c>
    </row>
    <row r="138" spans="1:2" x14ac:dyDescent="0.25">
      <c r="A138" s="32">
        <v>9557</v>
      </c>
      <c r="B138" s="51">
        <v>27667.84</v>
      </c>
    </row>
    <row r="139" spans="1:2" x14ac:dyDescent="0.25">
      <c r="A139" s="32">
        <v>9588</v>
      </c>
      <c r="B139" s="51">
        <v>151886.51999999999</v>
      </c>
    </row>
    <row r="140" spans="1:2" x14ac:dyDescent="0.25">
      <c r="A140" s="32">
        <v>9618</v>
      </c>
      <c r="B140" s="51">
        <v>181510.08</v>
      </c>
    </row>
    <row r="141" spans="1:2" x14ac:dyDescent="0.25">
      <c r="A141" s="32">
        <v>9649</v>
      </c>
      <c r="B141" s="51">
        <v>199004.56</v>
      </c>
    </row>
    <row r="142" spans="1:2" x14ac:dyDescent="0.25">
      <c r="A142" s="32">
        <v>9679</v>
      </c>
      <c r="B142" s="51">
        <v>66923.289999999994</v>
      </c>
    </row>
    <row r="143" spans="1:2" x14ac:dyDescent="0.25">
      <c r="A143" s="32">
        <v>9710</v>
      </c>
      <c r="B143" s="51">
        <v>12141</v>
      </c>
    </row>
    <row r="144" spans="1:2" x14ac:dyDescent="0.25">
      <c r="A144" s="32">
        <v>9741</v>
      </c>
      <c r="B144" s="51">
        <v>12484.15</v>
      </c>
    </row>
    <row r="145" spans="1:2" x14ac:dyDescent="0.25">
      <c r="A145" s="32">
        <v>9771</v>
      </c>
      <c r="B145" s="51">
        <v>34510.92</v>
      </c>
    </row>
    <row r="146" spans="1:2" x14ac:dyDescent="0.25">
      <c r="A146" s="32">
        <v>9802</v>
      </c>
      <c r="B146" s="51">
        <v>40957.29</v>
      </c>
    </row>
    <row r="147" spans="1:2" x14ac:dyDescent="0.25">
      <c r="A147" s="32">
        <v>9832</v>
      </c>
      <c r="B147" s="51">
        <v>34534.720000000001</v>
      </c>
    </row>
    <row r="148" spans="1:2" x14ac:dyDescent="0.25">
      <c r="A148" s="32">
        <v>9863</v>
      </c>
      <c r="B148" s="51">
        <v>36071.93</v>
      </c>
    </row>
    <row r="149" spans="1:2" x14ac:dyDescent="0.25">
      <c r="A149" s="32">
        <v>9894</v>
      </c>
      <c r="B149" s="51">
        <v>26791.13</v>
      </c>
    </row>
    <row r="150" spans="1:2" x14ac:dyDescent="0.25">
      <c r="A150" s="32">
        <v>9922</v>
      </c>
      <c r="B150" s="51">
        <v>30526.06</v>
      </c>
    </row>
    <row r="151" spans="1:2" x14ac:dyDescent="0.25">
      <c r="A151" s="32">
        <v>9953</v>
      </c>
      <c r="B151" s="51">
        <v>47385.82</v>
      </c>
    </row>
    <row r="152" spans="1:2" x14ac:dyDescent="0.25">
      <c r="A152" s="32">
        <v>9983</v>
      </c>
      <c r="B152" s="51">
        <v>27955.45</v>
      </c>
    </row>
    <row r="153" spans="1:2" x14ac:dyDescent="0.25">
      <c r="A153" s="32">
        <v>10014</v>
      </c>
      <c r="B153" s="51">
        <v>27376.27</v>
      </c>
    </row>
    <row r="154" spans="1:2" x14ac:dyDescent="0.25">
      <c r="A154" s="32">
        <v>10044</v>
      </c>
      <c r="B154" s="51">
        <v>25704.18</v>
      </c>
    </row>
    <row r="155" spans="1:2" x14ac:dyDescent="0.25">
      <c r="A155" s="32">
        <v>10075</v>
      </c>
      <c r="B155" s="51">
        <v>41595.980000000003</v>
      </c>
    </row>
    <row r="156" spans="1:2" x14ac:dyDescent="0.25">
      <c r="A156" s="32">
        <v>10106</v>
      </c>
      <c r="B156" s="51">
        <v>16227.01</v>
      </c>
    </row>
    <row r="157" spans="1:2" x14ac:dyDescent="0.25">
      <c r="A157" s="32">
        <v>10136</v>
      </c>
      <c r="B157" s="51">
        <v>41663.42</v>
      </c>
    </row>
    <row r="158" spans="1:2" x14ac:dyDescent="0.25">
      <c r="A158" s="32">
        <v>10167</v>
      </c>
      <c r="B158" s="51">
        <v>30012.34</v>
      </c>
    </row>
    <row r="159" spans="1:2" x14ac:dyDescent="0.25">
      <c r="A159" s="32">
        <v>10197</v>
      </c>
      <c r="B159" s="51">
        <v>35125.800000000003</v>
      </c>
    </row>
    <row r="160" spans="1:2" x14ac:dyDescent="0.25">
      <c r="A160" s="32">
        <v>10228</v>
      </c>
      <c r="B160" s="51">
        <v>37511.949999999997</v>
      </c>
    </row>
    <row r="161" spans="1:2" x14ac:dyDescent="0.25">
      <c r="A161" s="32">
        <v>10259</v>
      </c>
      <c r="B161" s="51">
        <v>31539.63</v>
      </c>
    </row>
    <row r="162" spans="1:2" x14ac:dyDescent="0.25">
      <c r="A162" s="32">
        <v>10288</v>
      </c>
      <c r="B162" s="51">
        <v>32378.65</v>
      </c>
    </row>
    <row r="163" spans="1:2" x14ac:dyDescent="0.25">
      <c r="A163" s="32">
        <v>10319</v>
      </c>
      <c r="B163" s="51">
        <v>19269.7</v>
      </c>
    </row>
    <row r="164" spans="1:2" x14ac:dyDescent="0.25">
      <c r="A164" s="32">
        <v>10349</v>
      </c>
      <c r="B164" s="51">
        <v>135677.34</v>
      </c>
    </row>
    <row r="165" spans="1:2" x14ac:dyDescent="0.25">
      <c r="A165" s="32">
        <v>10380</v>
      </c>
      <c r="B165" s="51">
        <v>134673.70000000001</v>
      </c>
    </row>
    <row r="166" spans="1:2" x14ac:dyDescent="0.25">
      <c r="A166" s="32">
        <v>10410</v>
      </c>
      <c r="B166" s="51">
        <v>56741.98</v>
      </c>
    </row>
    <row r="167" spans="1:2" x14ac:dyDescent="0.25">
      <c r="A167" s="32">
        <v>10441</v>
      </c>
      <c r="B167" s="51">
        <v>16798.259999999998</v>
      </c>
    </row>
    <row r="168" spans="1:2" x14ac:dyDescent="0.25">
      <c r="A168" s="32">
        <v>10472</v>
      </c>
      <c r="B168" s="51">
        <v>13618.71</v>
      </c>
    </row>
    <row r="169" spans="1:2" x14ac:dyDescent="0.25">
      <c r="A169" s="32">
        <v>10502</v>
      </c>
      <c r="B169" s="51">
        <v>32483.78</v>
      </c>
    </row>
    <row r="170" spans="1:2" x14ac:dyDescent="0.25">
      <c r="A170" s="32">
        <v>10533</v>
      </c>
      <c r="B170" s="51">
        <v>43053.85</v>
      </c>
    </row>
    <row r="171" spans="1:2" x14ac:dyDescent="0.25">
      <c r="A171" s="32">
        <v>10563</v>
      </c>
      <c r="B171" s="51">
        <v>40159.93</v>
      </c>
    </row>
    <row r="172" spans="1:2" x14ac:dyDescent="0.25">
      <c r="A172" s="32">
        <v>10594</v>
      </c>
      <c r="B172" s="51">
        <v>34203.47</v>
      </c>
    </row>
    <row r="173" spans="1:2" x14ac:dyDescent="0.25">
      <c r="A173" s="32">
        <v>10625</v>
      </c>
      <c r="B173" s="51">
        <v>25121.03</v>
      </c>
    </row>
    <row r="174" spans="1:2" x14ac:dyDescent="0.25">
      <c r="A174" s="32">
        <v>10653</v>
      </c>
      <c r="B174" s="51">
        <v>44634.7</v>
      </c>
    </row>
    <row r="175" spans="1:2" x14ac:dyDescent="0.25">
      <c r="A175" s="32">
        <v>10684</v>
      </c>
      <c r="B175" s="51">
        <v>41298.449999999997</v>
      </c>
    </row>
    <row r="176" spans="1:2" x14ac:dyDescent="0.25">
      <c r="A176" s="32">
        <v>10714</v>
      </c>
      <c r="B176" s="51">
        <v>20011.53</v>
      </c>
    </row>
    <row r="177" spans="1:2" x14ac:dyDescent="0.25">
      <c r="A177" s="32">
        <v>10745</v>
      </c>
      <c r="B177" s="51">
        <v>13436.23</v>
      </c>
    </row>
    <row r="178" spans="1:2" x14ac:dyDescent="0.25">
      <c r="A178" s="32">
        <v>10775</v>
      </c>
      <c r="B178" s="51">
        <v>10433.209999999999</v>
      </c>
    </row>
    <row r="179" spans="1:2" x14ac:dyDescent="0.25">
      <c r="A179" s="32">
        <v>10806</v>
      </c>
      <c r="B179" s="51">
        <v>33461.64</v>
      </c>
    </row>
    <row r="180" spans="1:2" x14ac:dyDescent="0.25">
      <c r="A180" s="32">
        <v>10837</v>
      </c>
      <c r="B180" s="51">
        <v>50283.71</v>
      </c>
    </row>
    <row r="181" spans="1:2" x14ac:dyDescent="0.25">
      <c r="A181" s="32">
        <v>10867</v>
      </c>
      <c r="B181" s="51">
        <v>30077.79</v>
      </c>
    </row>
    <row r="182" spans="1:2" x14ac:dyDescent="0.25">
      <c r="A182" s="32">
        <v>10898</v>
      </c>
      <c r="B182" s="51">
        <v>50557.43</v>
      </c>
    </row>
    <row r="183" spans="1:2" x14ac:dyDescent="0.25">
      <c r="A183" s="32">
        <v>10928</v>
      </c>
      <c r="B183" s="51">
        <v>45414.21</v>
      </c>
    </row>
    <row r="184" spans="1:2" x14ac:dyDescent="0.25">
      <c r="A184" s="32">
        <v>10959</v>
      </c>
      <c r="B184" s="51">
        <v>34171.74</v>
      </c>
    </row>
    <row r="185" spans="1:2" x14ac:dyDescent="0.25">
      <c r="A185" s="32">
        <v>10990</v>
      </c>
      <c r="B185" s="51">
        <v>47191.43</v>
      </c>
    </row>
    <row r="186" spans="1:2" x14ac:dyDescent="0.25">
      <c r="A186" s="32">
        <v>11018</v>
      </c>
      <c r="B186" s="51">
        <v>33592.550000000003</v>
      </c>
    </row>
    <row r="187" spans="1:2" x14ac:dyDescent="0.25">
      <c r="A187" s="32">
        <v>11049</v>
      </c>
      <c r="B187" s="51">
        <v>26527.33</v>
      </c>
    </row>
    <row r="188" spans="1:2" x14ac:dyDescent="0.25">
      <c r="A188" s="32">
        <v>11079</v>
      </c>
      <c r="B188" s="51">
        <v>11595.54</v>
      </c>
    </row>
    <row r="189" spans="1:2" x14ac:dyDescent="0.25">
      <c r="A189" s="32">
        <v>11110</v>
      </c>
      <c r="B189" s="51">
        <v>7578.95</v>
      </c>
    </row>
    <row r="190" spans="1:2" x14ac:dyDescent="0.25">
      <c r="A190" s="32">
        <v>11140</v>
      </c>
      <c r="B190" s="51">
        <v>6860.93</v>
      </c>
    </row>
    <row r="191" spans="1:2" x14ac:dyDescent="0.25">
      <c r="A191" s="32">
        <v>11171</v>
      </c>
      <c r="B191" s="51">
        <v>93829.47</v>
      </c>
    </row>
    <row r="192" spans="1:2" x14ac:dyDescent="0.25">
      <c r="A192" s="32">
        <v>11202</v>
      </c>
      <c r="B192" s="51">
        <v>25343.18</v>
      </c>
    </row>
    <row r="193" spans="1:2" x14ac:dyDescent="0.25">
      <c r="A193" s="32">
        <v>11232</v>
      </c>
      <c r="B193" s="51">
        <v>45378.51</v>
      </c>
    </row>
    <row r="194" spans="1:2" x14ac:dyDescent="0.25">
      <c r="A194" s="32">
        <v>11263</v>
      </c>
      <c r="B194" s="51">
        <v>34387.94</v>
      </c>
    </row>
    <row r="195" spans="1:2" x14ac:dyDescent="0.25">
      <c r="A195" s="32">
        <v>11293</v>
      </c>
      <c r="B195" s="51">
        <v>32975.69</v>
      </c>
    </row>
    <row r="196" spans="1:2" x14ac:dyDescent="0.25">
      <c r="A196" s="32">
        <v>11324</v>
      </c>
      <c r="B196" s="51">
        <v>28471.16</v>
      </c>
    </row>
    <row r="197" spans="1:2" x14ac:dyDescent="0.25">
      <c r="A197" s="32">
        <v>11355</v>
      </c>
      <c r="B197" s="51">
        <v>21159.98</v>
      </c>
    </row>
    <row r="198" spans="1:2" x14ac:dyDescent="0.25">
      <c r="A198" s="32">
        <v>11383</v>
      </c>
      <c r="B198" s="51">
        <v>28110.16</v>
      </c>
    </row>
    <row r="199" spans="1:2" x14ac:dyDescent="0.25">
      <c r="A199" s="32">
        <v>11414</v>
      </c>
      <c r="B199" s="51">
        <v>22968.93</v>
      </c>
    </row>
    <row r="200" spans="1:2" x14ac:dyDescent="0.25">
      <c r="A200" s="32">
        <v>11444</v>
      </c>
      <c r="B200" s="51">
        <v>31658.639999999999</v>
      </c>
    </row>
    <row r="201" spans="1:2" x14ac:dyDescent="0.25">
      <c r="A201" s="32">
        <v>11475</v>
      </c>
      <c r="B201" s="51">
        <v>24401.02</v>
      </c>
    </row>
    <row r="202" spans="1:2" x14ac:dyDescent="0.25">
      <c r="A202" s="32">
        <v>11505</v>
      </c>
      <c r="B202" s="51">
        <v>7208.04</v>
      </c>
    </row>
    <row r="203" spans="1:2" x14ac:dyDescent="0.25">
      <c r="A203" s="32">
        <v>11536</v>
      </c>
      <c r="B203" s="51">
        <v>8235.49</v>
      </c>
    </row>
    <row r="204" spans="1:2" x14ac:dyDescent="0.25">
      <c r="A204" s="32">
        <v>11567</v>
      </c>
      <c r="B204" s="51">
        <v>8138.3</v>
      </c>
    </row>
    <row r="205" spans="1:2" x14ac:dyDescent="0.25">
      <c r="A205" s="32">
        <v>11597</v>
      </c>
      <c r="B205" s="51">
        <v>12642.83</v>
      </c>
    </row>
    <row r="206" spans="1:2" x14ac:dyDescent="0.25">
      <c r="A206" s="32">
        <v>11628</v>
      </c>
      <c r="B206" s="51">
        <v>24777.88</v>
      </c>
    </row>
    <row r="207" spans="1:2" x14ac:dyDescent="0.25">
      <c r="A207" s="32">
        <v>11658</v>
      </c>
      <c r="B207" s="51">
        <v>33376.36</v>
      </c>
    </row>
    <row r="208" spans="1:2" x14ac:dyDescent="0.25">
      <c r="A208" s="32">
        <v>11689</v>
      </c>
      <c r="B208" s="51">
        <v>29869.53</v>
      </c>
    </row>
    <row r="209" spans="1:2" x14ac:dyDescent="0.25">
      <c r="A209" s="32">
        <v>11720</v>
      </c>
      <c r="B209" s="51">
        <v>30775.99</v>
      </c>
    </row>
    <row r="210" spans="1:2" x14ac:dyDescent="0.25">
      <c r="A210" s="32">
        <v>11749</v>
      </c>
      <c r="B210" s="51">
        <v>25749.8</v>
      </c>
    </row>
    <row r="211" spans="1:2" x14ac:dyDescent="0.25">
      <c r="A211" s="32">
        <v>11780</v>
      </c>
      <c r="B211" s="51">
        <v>12916.55</v>
      </c>
    </row>
    <row r="212" spans="1:2" x14ac:dyDescent="0.25">
      <c r="A212" s="32">
        <v>11810</v>
      </c>
      <c r="B212" s="51">
        <v>5238.42</v>
      </c>
    </row>
    <row r="213" spans="1:2" x14ac:dyDescent="0.25">
      <c r="A213" s="32">
        <v>11841</v>
      </c>
      <c r="B213" s="51">
        <v>10427.26</v>
      </c>
    </row>
    <row r="214" spans="1:2" x14ac:dyDescent="0.25">
      <c r="A214" s="32">
        <v>11871</v>
      </c>
      <c r="B214" s="51">
        <v>12152.9</v>
      </c>
    </row>
    <row r="215" spans="1:2" x14ac:dyDescent="0.25">
      <c r="A215" s="32">
        <v>11902</v>
      </c>
      <c r="B215" s="51">
        <v>9875.85</v>
      </c>
    </row>
    <row r="216" spans="1:2" x14ac:dyDescent="0.25">
      <c r="A216" s="32">
        <v>11933</v>
      </c>
      <c r="B216" s="51">
        <v>7344.9</v>
      </c>
    </row>
    <row r="217" spans="1:2" x14ac:dyDescent="0.25">
      <c r="A217" s="32">
        <v>11963</v>
      </c>
      <c r="B217" s="51">
        <v>12063.65</v>
      </c>
    </row>
    <row r="218" spans="1:2" x14ac:dyDescent="0.25">
      <c r="A218" s="32">
        <v>11994</v>
      </c>
      <c r="B218" s="51">
        <v>22496.86</v>
      </c>
    </row>
    <row r="219" spans="1:2" x14ac:dyDescent="0.25">
      <c r="A219" s="32">
        <v>12024</v>
      </c>
      <c r="B219" s="51">
        <v>22528.59</v>
      </c>
    </row>
    <row r="220" spans="1:2" x14ac:dyDescent="0.25">
      <c r="A220" s="32">
        <v>12055</v>
      </c>
      <c r="B220" s="51">
        <v>24276.06</v>
      </c>
    </row>
    <row r="221" spans="1:2" x14ac:dyDescent="0.25">
      <c r="A221" s="32">
        <v>12086</v>
      </c>
      <c r="B221" s="51">
        <v>26928</v>
      </c>
    </row>
    <row r="222" spans="1:2" x14ac:dyDescent="0.25">
      <c r="A222" s="32">
        <v>12114</v>
      </c>
      <c r="B222" s="51">
        <v>17250.5</v>
      </c>
    </row>
    <row r="223" spans="1:2" x14ac:dyDescent="0.25">
      <c r="A223" s="32">
        <v>12145</v>
      </c>
      <c r="B223" s="51">
        <v>14009.46</v>
      </c>
    </row>
    <row r="224" spans="1:2" x14ac:dyDescent="0.25">
      <c r="A224" s="32">
        <v>12175</v>
      </c>
      <c r="B224" s="51">
        <v>136889.26999999999</v>
      </c>
    </row>
    <row r="225" spans="1:2" x14ac:dyDescent="0.25">
      <c r="A225" s="32">
        <v>12206</v>
      </c>
      <c r="B225" s="51">
        <v>47699.21</v>
      </c>
    </row>
    <row r="226" spans="1:2" x14ac:dyDescent="0.25">
      <c r="A226" s="32">
        <v>12236</v>
      </c>
      <c r="B226" s="51">
        <v>14465.67</v>
      </c>
    </row>
    <row r="227" spans="1:2" x14ac:dyDescent="0.25">
      <c r="A227" s="32">
        <v>12267</v>
      </c>
      <c r="B227" s="51">
        <v>13934.09</v>
      </c>
    </row>
    <row r="228" spans="1:2" x14ac:dyDescent="0.25">
      <c r="A228" s="32">
        <v>12298</v>
      </c>
      <c r="B228" s="51">
        <v>39818.76</v>
      </c>
    </row>
    <row r="229" spans="1:2" x14ac:dyDescent="0.25">
      <c r="A229" s="32">
        <v>12328</v>
      </c>
      <c r="B229" s="51">
        <v>22554.38</v>
      </c>
    </row>
    <row r="230" spans="1:2" x14ac:dyDescent="0.25">
      <c r="A230" s="32">
        <v>12359</v>
      </c>
      <c r="B230" s="51">
        <v>29167.37</v>
      </c>
    </row>
    <row r="231" spans="1:2" x14ac:dyDescent="0.25">
      <c r="A231" s="32">
        <v>12389</v>
      </c>
      <c r="B231" s="51">
        <v>38628.660000000003</v>
      </c>
    </row>
    <row r="232" spans="1:2" x14ac:dyDescent="0.25">
      <c r="A232" s="32">
        <v>12420</v>
      </c>
      <c r="B232" s="51">
        <v>35806.14</v>
      </c>
    </row>
    <row r="233" spans="1:2" x14ac:dyDescent="0.25">
      <c r="A233" s="32">
        <v>12451</v>
      </c>
      <c r="B233" s="51">
        <v>29427.21</v>
      </c>
    </row>
    <row r="234" spans="1:2" x14ac:dyDescent="0.25">
      <c r="A234" s="32">
        <v>12479</v>
      </c>
      <c r="B234" s="51">
        <v>22165.61</v>
      </c>
    </row>
    <row r="235" spans="1:2" x14ac:dyDescent="0.25">
      <c r="A235" s="32">
        <v>12510</v>
      </c>
      <c r="B235" s="51">
        <v>15616.1</v>
      </c>
    </row>
    <row r="236" spans="1:2" x14ac:dyDescent="0.25">
      <c r="A236" s="32">
        <v>12540</v>
      </c>
      <c r="B236" s="51">
        <v>9524.77</v>
      </c>
    </row>
    <row r="237" spans="1:2" x14ac:dyDescent="0.25">
      <c r="A237" s="32">
        <v>12571</v>
      </c>
      <c r="B237" s="51">
        <v>8578.64</v>
      </c>
    </row>
    <row r="238" spans="1:2" x14ac:dyDescent="0.25">
      <c r="A238" s="32">
        <v>12601</v>
      </c>
      <c r="B238" s="51">
        <v>6396.79</v>
      </c>
    </row>
    <row r="239" spans="1:2" x14ac:dyDescent="0.25">
      <c r="A239" s="32">
        <v>12632</v>
      </c>
      <c r="B239" s="51">
        <v>5323.71</v>
      </c>
    </row>
    <row r="240" spans="1:2" x14ac:dyDescent="0.25">
      <c r="A240" s="32">
        <v>12663</v>
      </c>
      <c r="B240" s="51">
        <v>4851.6400000000003</v>
      </c>
    </row>
    <row r="241" spans="1:2" x14ac:dyDescent="0.25">
      <c r="A241" s="32">
        <v>12693</v>
      </c>
      <c r="B241" s="51">
        <v>5044.04</v>
      </c>
    </row>
    <row r="242" spans="1:2" x14ac:dyDescent="0.25">
      <c r="A242" s="32">
        <v>12724</v>
      </c>
      <c r="B242" s="51">
        <v>5184.87</v>
      </c>
    </row>
    <row r="243" spans="1:2" x14ac:dyDescent="0.25">
      <c r="A243" s="32">
        <v>12754</v>
      </c>
      <c r="B243" s="51">
        <v>15417.75</v>
      </c>
    </row>
    <row r="244" spans="1:2" x14ac:dyDescent="0.25">
      <c r="A244" s="32">
        <v>12785</v>
      </c>
      <c r="B244" s="51">
        <v>12855.06</v>
      </c>
    </row>
    <row r="245" spans="1:2" x14ac:dyDescent="0.25">
      <c r="A245" s="32">
        <v>12816</v>
      </c>
      <c r="B245" s="51">
        <v>10119.82</v>
      </c>
    </row>
    <row r="246" spans="1:2" x14ac:dyDescent="0.25">
      <c r="A246" s="32">
        <v>12844</v>
      </c>
      <c r="B246" s="51">
        <v>10474.86</v>
      </c>
    </row>
    <row r="247" spans="1:2" x14ac:dyDescent="0.25">
      <c r="A247" s="32">
        <v>12875</v>
      </c>
      <c r="B247" s="51">
        <v>4875.4399999999996</v>
      </c>
    </row>
    <row r="248" spans="1:2" x14ac:dyDescent="0.25">
      <c r="A248" s="32">
        <v>12905</v>
      </c>
      <c r="B248" s="51">
        <v>53330.36</v>
      </c>
    </row>
    <row r="249" spans="1:2" x14ac:dyDescent="0.25">
      <c r="A249" s="32">
        <v>12936</v>
      </c>
      <c r="B249" s="51">
        <v>77535.02</v>
      </c>
    </row>
    <row r="250" spans="1:2" x14ac:dyDescent="0.25">
      <c r="A250" s="32">
        <v>12966</v>
      </c>
      <c r="B250" s="51">
        <v>8437.81</v>
      </c>
    </row>
    <row r="251" spans="1:2" x14ac:dyDescent="0.25">
      <c r="A251" s="32">
        <v>12997</v>
      </c>
      <c r="B251" s="51">
        <v>8737.32</v>
      </c>
    </row>
    <row r="252" spans="1:2" x14ac:dyDescent="0.25">
      <c r="A252" s="32">
        <v>13028</v>
      </c>
      <c r="B252" s="51">
        <v>26812.95</v>
      </c>
    </row>
    <row r="253" spans="1:2" x14ac:dyDescent="0.25">
      <c r="A253" s="32">
        <v>13058</v>
      </c>
      <c r="B253" s="51">
        <v>24012.25</v>
      </c>
    </row>
    <row r="254" spans="1:2" x14ac:dyDescent="0.25">
      <c r="A254" s="32">
        <v>13089</v>
      </c>
      <c r="B254" s="51">
        <v>30454.66</v>
      </c>
    </row>
    <row r="255" spans="1:2" x14ac:dyDescent="0.25">
      <c r="A255" s="32">
        <v>13119</v>
      </c>
      <c r="B255" s="51">
        <v>31271.86</v>
      </c>
    </row>
    <row r="256" spans="1:2" x14ac:dyDescent="0.25">
      <c r="A256" s="32">
        <v>13150</v>
      </c>
      <c r="B256" s="51">
        <v>28415.62</v>
      </c>
    </row>
    <row r="257" spans="1:2" x14ac:dyDescent="0.25">
      <c r="A257" s="32">
        <v>13181</v>
      </c>
      <c r="B257" s="51">
        <v>25386.82</v>
      </c>
    </row>
    <row r="258" spans="1:2" x14ac:dyDescent="0.25">
      <c r="A258" s="32">
        <v>13210</v>
      </c>
      <c r="B258" s="51">
        <v>22600</v>
      </c>
    </row>
    <row r="259" spans="1:2" x14ac:dyDescent="0.25">
      <c r="A259" s="32">
        <v>13241</v>
      </c>
      <c r="B259" s="51">
        <v>17559.93</v>
      </c>
    </row>
    <row r="260" spans="1:2" x14ac:dyDescent="0.25">
      <c r="A260" s="32">
        <v>13271</v>
      </c>
      <c r="B260" s="51">
        <v>14669.97</v>
      </c>
    </row>
    <row r="261" spans="1:2" x14ac:dyDescent="0.25">
      <c r="A261" s="32">
        <v>13302</v>
      </c>
      <c r="B261" s="51">
        <v>38832.959999999999</v>
      </c>
    </row>
    <row r="262" spans="1:2" x14ac:dyDescent="0.25">
      <c r="A262" s="32">
        <v>13332</v>
      </c>
      <c r="B262" s="51">
        <v>8251.36</v>
      </c>
    </row>
    <row r="263" spans="1:2" x14ac:dyDescent="0.25">
      <c r="A263" s="32">
        <v>13363</v>
      </c>
      <c r="B263" s="51">
        <v>32182.29</v>
      </c>
    </row>
    <row r="264" spans="1:2" x14ac:dyDescent="0.25">
      <c r="A264" s="32">
        <v>13394</v>
      </c>
      <c r="B264" s="51">
        <v>12654.73</v>
      </c>
    </row>
    <row r="265" spans="1:2" x14ac:dyDescent="0.25">
      <c r="A265" s="32">
        <v>13424</v>
      </c>
      <c r="B265" s="51">
        <v>37634.93</v>
      </c>
    </row>
    <row r="266" spans="1:2" x14ac:dyDescent="0.25">
      <c r="A266" s="32">
        <v>13455</v>
      </c>
      <c r="B266" s="51">
        <v>35633.58</v>
      </c>
    </row>
    <row r="267" spans="1:2" x14ac:dyDescent="0.25">
      <c r="A267" s="32">
        <v>13485</v>
      </c>
      <c r="B267" s="51">
        <v>37327.49</v>
      </c>
    </row>
    <row r="268" spans="1:2" x14ac:dyDescent="0.25">
      <c r="A268" s="32">
        <v>13516</v>
      </c>
      <c r="B268" s="51">
        <v>29236.79</v>
      </c>
    </row>
    <row r="269" spans="1:2" x14ac:dyDescent="0.25">
      <c r="A269" s="32">
        <v>13547</v>
      </c>
      <c r="B269" s="51">
        <v>32410.39</v>
      </c>
    </row>
    <row r="270" spans="1:2" x14ac:dyDescent="0.25">
      <c r="A270" s="32">
        <v>13575</v>
      </c>
      <c r="B270" s="51">
        <v>29871.51</v>
      </c>
    </row>
    <row r="271" spans="1:2" x14ac:dyDescent="0.25">
      <c r="A271" s="32">
        <v>13606</v>
      </c>
      <c r="B271" s="51">
        <v>24825.49</v>
      </c>
    </row>
    <row r="272" spans="1:2" x14ac:dyDescent="0.25">
      <c r="A272" s="32">
        <v>13636</v>
      </c>
      <c r="B272" s="51">
        <v>6228.19</v>
      </c>
    </row>
    <row r="273" spans="1:2" x14ac:dyDescent="0.25">
      <c r="A273" s="32">
        <v>13667</v>
      </c>
      <c r="B273" s="51">
        <v>36173.089999999997</v>
      </c>
    </row>
    <row r="274" spans="1:2" x14ac:dyDescent="0.25">
      <c r="A274" s="32">
        <v>13697</v>
      </c>
      <c r="B274" s="51">
        <v>11169.09</v>
      </c>
    </row>
    <row r="275" spans="1:2" x14ac:dyDescent="0.25">
      <c r="A275" s="32">
        <v>13728</v>
      </c>
      <c r="B275" s="51">
        <v>6983.9</v>
      </c>
    </row>
    <row r="276" spans="1:2" x14ac:dyDescent="0.25">
      <c r="A276" s="32">
        <v>13759</v>
      </c>
      <c r="B276" s="51">
        <v>8790.8700000000008</v>
      </c>
    </row>
    <row r="277" spans="1:2" x14ac:dyDescent="0.25">
      <c r="A277" s="32">
        <v>13789</v>
      </c>
      <c r="B277" s="51">
        <v>9395.84</v>
      </c>
    </row>
    <row r="278" spans="1:2" x14ac:dyDescent="0.25">
      <c r="A278" s="32">
        <v>13820</v>
      </c>
      <c r="B278" s="51">
        <v>20434.02</v>
      </c>
    </row>
    <row r="279" spans="1:2" x14ac:dyDescent="0.25">
      <c r="A279" s="32">
        <v>13850</v>
      </c>
      <c r="B279" s="51">
        <v>28667.53</v>
      </c>
    </row>
    <row r="280" spans="1:2" x14ac:dyDescent="0.25">
      <c r="A280" s="32">
        <v>13881</v>
      </c>
      <c r="B280" s="51">
        <v>27308.83</v>
      </c>
    </row>
    <row r="281" spans="1:2" x14ac:dyDescent="0.25">
      <c r="A281" s="32">
        <v>13912</v>
      </c>
      <c r="B281" s="51">
        <v>28836.12</v>
      </c>
    </row>
    <row r="282" spans="1:2" x14ac:dyDescent="0.25">
      <c r="A282" s="32">
        <v>13940</v>
      </c>
      <c r="B282" s="51">
        <v>22998.68</v>
      </c>
    </row>
    <row r="283" spans="1:2" x14ac:dyDescent="0.25">
      <c r="A283" s="32">
        <v>13971</v>
      </c>
      <c r="B283" s="51">
        <v>33721.480000000003</v>
      </c>
    </row>
    <row r="284" spans="1:2" x14ac:dyDescent="0.25">
      <c r="A284" s="32">
        <v>14001</v>
      </c>
      <c r="B284" s="51">
        <v>107005.86</v>
      </c>
    </row>
    <row r="285" spans="1:2" x14ac:dyDescent="0.25">
      <c r="A285" s="32">
        <v>14032</v>
      </c>
      <c r="B285" s="51">
        <v>69545.48</v>
      </c>
    </row>
    <row r="286" spans="1:2" x14ac:dyDescent="0.25">
      <c r="A286" s="32">
        <v>14062</v>
      </c>
      <c r="B286" s="51">
        <v>19327.22</v>
      </c>
    </row>
    <row r="287" spans="1:2" x14ac:dyDescent="0.25">
      <c r="A287" s="32">
        <v>14093</v>
      </c>
      <c r="B287" s="51">
        <v>11676.86</v>
      </c>
    </row>
    <row r="288" spans="1:2" x14ac:dyDescent="0.25">
      <c r="A288" s="32">
        <v>14124</v>
      </c>
      <c r="B288" s="51">
        <v>164775.29999999999</v>
      </c>
    </row>
    <row r="289" spans="1:2" x14ac:dyDescent="0.25">
      <c r="A289" s="32">
        <v>14154</v>
      </c>
      <c r="B289" s="51">
        <v>33697.68</v>
      </c>
    </row>
    <row r="290" spans="1:2" x14ac:dyDescent="0.25">
      <c r="A290" s="32">
        <v>14185</v>
      </c>
      <c r="B290" s="51">
        <v>51340.91</v>
      </c>
    </row>
    <row r="291" spans="1:2" x14ac:dyDescent="0.25">
      <c r="A291" s="32">
        <v>14215</v>
      </c>
      <c r="B291" s="51">
        <v>54526.41</v>
      </c>
    </row>
    <row r="292" spans="1:2" x14ac:dyDescent="0.25">
      <c r="A292" s="32">
        <v>14246</v>
      </c>
      <c r="B292" s="51">
        <v>49843.37</v>
      </c>
    </row>
    <row r="293" spans="1:2" x14ac:dyDescent="0.25">
      <c r="A293" s="32">
        <v>14277</v>
      </c>
      <c r="B293" s="51">
        <v>33201.800000000003</v>
      </c>
    </row>
    <row r="294" spans="1:2" x14ac:dyDescent="0.25">
      <c r="A294" s="32">
        <v>14305</v>
      </c>
      <c r="B294" s="51">
        <v>100926.43</v>
      </c>
    </row>
    <row r="295" spans="1:2" x14ac:dyDescent="0.25">
      <c r="A295" s="32">
        <v>14336</v>
      </c>
      <c r="B295" s="51">
        <v>88781.46</v>
      </c>
    </row>
    <row r="296" spans="1:2" x14ac:dyDescent="0.25">
      <c r="A296" s="32">
        <v>14366</v>
      </c>
      <c r="B296" s="51">
        <v>21596.35</v>
      </c>
    </row>
    <row r="297" spans="1:2" x14ac:dyDescent="0.25">
      <c r="A297" s="32">
        <v>14397</v>
      </c>
      <c r="B297" s="51">
        <v>15987.01</v>
      </c>
    </row>
    <row r="298" spans="1:2" x14ac:dyDescent="0.25">
      <c r="A298" s="32">
        <v>14427</v>
      </c>
      <c r="B298" s="51">
        <v>5988.19</v>
      </c>
    </row>
    <row r="299" spans="1:2" x14ac:dyDescent="0.25">
      <c r="A299" s="32">
        <v>14458</v>
      </c>
      <c r="B299" s="51">
        <v>6674.48</v>
      </c>
    </row>
    <row r="300" spans="1:2" x14ac:dyDescent="0.25">
      <c r="A300" s="32">
        <v>14489</v>
      </c>
      <c r="B300" s="51">
        <v>6369.02</v>
      </c>
    </row>
    <row r="301" spans="1:2" x14ac:dyDescent="0.25">
      <c r="A301" s="32">
        <v>14519</v>
      </c>
      <c r="B301" s="51">
        <v>7376.64</v>
      </c>
    </row>
    <row r="302" spans="1:2" x14ac:dyDescent="0.25">
      <c r="A302" s="32">
        <v>14550</v>
      </c>
      <c r="B302" s="51">
        <v>11139.34</v>
      </c>
    </row>
    <row r="303" spans="1:2" x14ac:dyDescent="0.25">
      <c r="A303" s="32">
        <v>14580</v>
      </c>
      <c r="B303" s="51">
        <v>21223.45</v>
      </c>
    </row>
    <row r="304" spans="1:2" x14ac:dyDescent="0.25">
      <c r="A304" s="32">
        <v>14611</v>
      </c>
      <c r="B304" s="51">
        <v>23881.34</v>
      </c>
    </row>
    <row r="305" spans="1:2" x14ac:dyDescent="0.25">
      <c r="A305" s="32">
        <v>14642</v>
      </c>
      <c r="B305" s="51">
        <v>30186.89</v>
      </c>
    </row>
    <row r="306" spans="1:2" x14ac:dyDescent="0.25">
      <c r="A306" s="32">
        <v>14671</v>
      </c>
      <c r="B306" s="51">
        <v>35845.81</v>
      </c>
    </row>
    <row r="307" spans="1:2" x14ac:dyDescent="0.25">
      <c r="A307" s="32">
        <v>14702</v>
      </c>
      <c r="B307" s="51">
        <v>15745.02</v>
      </c>
    </row>
    <row r="308" spans="1:2" x14ac:dyDescent="0.25">
      <c r="A308" s="32">
        <v>14732</v>
      </c>
      <c r="B308" s="51">
        <v>4121.71</v>
      </c>
    </row>
    <row r="309" spans="1:2" x14ac:dyDescent="0.25">
      <c r="A309" s="32">
        <v>14763</v>
      </c>
      <c r="B309" s="51">
        <v>5637.11</v>
      </c>
    </row>
    <row r="310" spans="1:2" x14ac:dyDescent="0.25">
      <c r="A310" s="32">
        <v>14793</v>
      </c>
      <c r="B310" s="51">
        <v>9401.7900000000009</v>
      </c>
    </row>
    <row r="311" spans="1:2" x14ac:dyDescent="0.25">
      <c r="A311" s="32">
        <v>14824</v>
      </c>
      <c r="B311" s="51">
        <v>4171.3</v>
      </c>
    </row>
    <row r="312" spans="1:2" x14ac:dyDescent="0.25">
      <c r="A312" s="32">
        <v>14855</v>
      </c>
      <c r="B312" s="51">
        <v>12738.04</v>
      </c>
    </row>
    <row r="313" spans="1:2" x14ac:dyDescent="0.25">
      <c r="A313" s="32">
        <v>14885</v>
      </c>
      <c r="B313" s="51">
        <v>19620.78</v>
      </c>
    </row>
    <row r="314" spans="1:2" x14ac:dyDescent="0.25">
      <c r="A314" s="32">
        <v>14916</v>
      </c>
      <c r="B314" s="51">
        <v>22219.17</v>
      </c>
    </row>
    <row r="315" spans="1:2" x14ac:dyDescent="0.25">
      <c r="A315" s="32">
        <v>14946</v>
      </c>
      <c r="B315" s="51">
        <v>21241.3</v>
      </c>
    </row>
    <row r="316" spans="1:2" x14ac:dyDescent="0.25">
      <c r="A316" s="32">
        <v>14977</v>
      </c>
      <c r="B316" s="51">
        <v>27949.5</v>
      </c>
    </row>
    <row r="317" spans="1:2" x14ac:dyDescent="0.25">
      <c r="A317" s="32">
        <v>15008</v>
      </c>
      <c r="B317" s="51">
        <v>24615.23</v>
      </c>
    </row>
    <row r="318" spans="1:2" x14ac:dyDescent="0.25">
      <c r="A318" s="32">
        <v>15036</v>
      </c>
      <c r="B318" s="51">
        <v>17835.63</v>
      </c>
    </row>
    <row r="319" spans="1:2" x14ac:dyDescent="0.25">
      <c r="A319" s="32">
        <v>15067</v>
      </c>
      <c r="B319" s="51">
        <v>25743.85</v>
      </c>
    </row>
    <row r="320" spans="1:2" x14ac:dyDescent="0.25">
      <c r="A320" s="32">
        <v>15097</v>
      </c>
      <c r="B320" s="51">
        <v>48240.7</v>
      </c>
    </row>
    <row r="321" spans="1:2" x14ac:dyDescent="0.25">
      <c r="A321" s="32">
        <v>15128</v>
      </c>
      <c r="B321" s="51">
        <v>58271.26</v>
      </c>
    </row>
    <row r="322" spans="1:2" x14ac:dyDescent="0.25">
      <c r="A322" s="32">
        <v>15158</v>
      </c>
      <c r="B322" s="51">
        <v>17968.53</v>
      </c>
    </row>
    <row r="323" spans="1:2" x14ac:dyDescent="0.25">
      <c r="A323" s="32">
        <v>15189</v>
      </c>
      <c r="B323" s="51">
        <v>29026.54</v>
      </c>
    </row>
    <row r="324" spans="1:2" x14ac:dyDescent="0.25">
      <c r="A324" s="32">
        <v>15220</v>
      </c>
      <c r="B324" s="51">
        <v>15185.68</v>
      </c>
    </row>
    <row r="325" spans="1:2" x14ac:dyDescent="0.25">
      <c r="A325" s="32">
        <v>15250</v>
      </c>
      <c r="B325" s="51">
        <v>43109.39</v>
      </c>
    </row>
    <row r="326" spans="1:2" x14ac:dyDescent="0.25">
      <c r="A326" s="32">
        <v>15281</v>
      </c>
      <c r="B326" s="51">
        <v>41538.46</v>
      </c>
    </row>
    <row r="327" spans="1:2" x14ac:dyDescent="0.25">
      <c r="A327" s="32">
        <v>15311</v>
      </c>
      <c r="B327" s="51">
        <v>31849.06</v>
      </c>
    </row>
    <row r="328" spans="1:2" x14ac:dyDescent="0.25">
      <c r="A328" s="32">
        <v>15342</v>
      </c>
      <c r="B328" s="51">
        <v>32440.14</v>
      </c>
    </row>
    <row r="329" spans="1:2" x14ac:dyDescent="0.25">
      <c r="A329" s="32">
        <v>15373</v>
      </c>
      <c r="B329" s="51">
        <v>25708.14</v>
      </c>
    </row>
    <row r="330" spans="1:2" x14ac:dyDescent="0.25">
      <c r="A330" s="32">
        <v>15401</v>
      </c>
      <c r="B330" s="51">
        <v>83132.45</v>
      </c>
    </row>
    <row r="331" spans="1:2" x14ac:dyDescent="0.25">
      <c r="A331" s="32">
        <v>15432</v>
      </c>
      <c r="B331" s="51">
        <v>302916.15999999997</v>
      </c>
    </row>
    <row r="332" spans="1:2" x14ac:dyDescent="0.25">
      <c r="A332" s="32">
        <v>15462</v>
      </c>
      <c r="B332" s="51">
        <v>553099</v>
      </c>
    </row>
    <row r="333" spans="1:2" x14ac:dyDescent="0.25">
      <c r="A333" s="32">
        <v>15493</v>
      </c>
      <c r="B333" s="51">
        <v>255573.97</v>
      </c>
    </row>
    <row r="334" spans="1:2" x14ac:dyDescent="0.25">
      <c r="A334" s="32">
        <v>15523</v>
      </c>
      <c r="B334" s="51">
        <v>31115.16</v>
      </c>
    </row>
    <row r="335" spans="1:2" x14ac:dyDescent="0.25">
      <c r="A335" s="32">
        <v>15554</v>
      </c>
      <c r="B335" s="51">
        <v>19404.580000000002</v>
      </c>
    </row>
    <row r="336" spans="1:2" x14ac:dyDescent="0.25">
      <c r="A336" s="32">
        <v>15585</v>
      </c>
      <c r="B336" s="51">
        <v>14852.45</v>
      </c>
    </row>
    <row r="337" spans="1:2" x14ac:dyDescent="0.25">
      <c r="A337" s="32">
        <v>15615</v>
      </c>
      <c r="B337" s="51">
        <v>37188.639999999999</v>
      </c>
    </row>
    <row r="338" spans="1:2" x14ac:dyDescent="0.25">
      <c r="A338" s="32">
        <v>15646</v>
      </c>
      <c r="B338" s="51">
        <v>45239.67</v>
      </c>
    </row>
    <row r="339" spans="1:2" x14ac:dyDescent="0.25">
      <c r="A339" s="32">
        <v>15676</v>
      </c>
      <c r="B339" s="51">
        <v>50222.22</v>
      </c>
    </row>
    <row r="340" spans="1:2" x14ac:dyDescent="0.25">
      <c r="A340" s="32">
        <v>15707</v>
      </c>
      <c r="B340" s="51">
        <v>44414.53</v>
      </c>
    </row>
    <row r="341" spans="1:2" x14ac:dyDescent="0.25">
      <c r="A341" s="32">
        <v>15738</v>
      </c>
      <c r="B341" s="51">
        <v>30700.61</v>
      </c>
    </row>
    <row r="342" spans="1:2" x14ac:dyDescent="0.25">
      <c r="A342" s="32">
        <v>15766</v>
      </c>
      <c r="B342" s="51">
        <v>35437.21</v>
      </c>
    </row>
    <row r="343" spans="1:2" x14ac:dyDescent="0.25">
      <c r="A343" s="32">
        <v>15797</v>
      </c>
      <c r="B343" s="51">
        <v>31974.02</v>
      </c>
    </row>
    <row r="344" spans="1:2" x14ac:dyDescent="0.25">
      <c r="A344" s="32">
        <v>15827</v>
      </c>
      <c r="B344" s="51">
        <v>86363.57</v>
      </c>
    </row>
    <row r="345" spans="1:2" x14ac:dyDescent="0.25">
      <c r="A345" s="32">
        <v>15858</v>
      </c>
      <c r="B345" s="51">
        <v>73371.649999999994</v>
      </c>
    </row>
    <row r="346" spans="1:2" x14ac:dyDescent="0.25">
      <c r="A346" s="32">
        <v>15888</v>
      </c>
      <c r="B346" s="51">
        <v>16219.08</v>
      </c>
    </row>
    <row r="347" spans="1:2" x14ac:dyDescent="0.25">
      <c r="A347" s="32">
        <v>15919</v>
      </c>
      <c r="B347" s="51">
        <v>10215.030000000001</v>
      </c>
    </row>
    <row r="348" spans="1:2" x14ac:dyDescent="0.25">
      <c r="A348" s="32">
        <v>15950</v>
      </c>
      <c r="B348" s="51">
        <v>10855.7</v>
      </c>
    </row>
    <row r="349" spans="1:2" x14ac:dyDescent="0.25">
      <c r="A349" s="32">
        <v>15980</v>
      </c>
      <c r="B349" s="51">
        <v>15883.87</v>
      </c>
    </row>
    <row r="350" spans="1:2" x14ac:dyDescent="0.25">
      <c r="A350" s="32">
        <v>16011</v>
      </c>
      <c r="B350" s="51">
        <v>17472.650000000001</v>
      </c>
    </row>
    <row r="351" spans="1:2" x14ac:dyDescent="0.25">
      <c r="A351" s="32">
        <v>16041</v>
      </c>
      <c r="B351" s="51">
        <v>22116.03</v>
      </c>
    </row>
    <row r="352" spans="1:2" x14ac:dyDescent="0.25">
      <c r="A352" s="32">
        <v>16072</v>
      </c>
      <c r="B352" s="51">
        <v>28544.55</v>
      </c>
    </row>
    <row r="353" spans="1:2" x14ac:dyDescent="0.25">
      <c r="A353" s="32">
        <v>16103</v>
      </c>
      <c r="B353" s="51">
        <v>25765.67</v>
      </c>
    </row>
    <row r="354" spans="1:2" x14ac:dyDescent="0.25">
      <c r="A354" s="32">
        <v>16132</v>
      </c>
      <c r="B354" s="51">
        <v>29530.35</v>
      </c>
    </row>
    <row r="355" spans="1:2" x14ac:dyDescent="0.25">
      <c r="A355" s="32">
        <v>16163</v>
      </c>
      <c r="B355" s="51">
        <v>50071.47</v>
      </c>
    </row>
    <row r="356" spans="1:2" x14ac:dyDescent="0.25">
      <c r="A356" s="32">
        <v>16193</v>
      </c>
      <c r="B356" s="51">
        <v>167706.91</v>
      </c>
    </row>
    <row r="357" spans="1:2" x14ac:dyDescent="0.25">
      <c r="A357" s="32">
        <v>16224</v>
      </c>
      <c r="B357" s="51">
        <v>46092.57</v>
      </c>
    </row>
    <row r="358" spans="1:2" x14ac:dyDescent="0.25">
      <c r="A358" s="32">
        <v>16254</v>
      </c>
      <c r="B358" s="51">
        <v>25729.96</v>
      </c>
    </row>
    <row r="359" spans="1:2" x14ac:dyDescent="0.25">
      <c r="A359" s="32">
        <v>16285</v>
      </c>
      <c r="B359" s="51">
        <v>8850.3799999999992</v>
      </c>
    </row>
    <row r="360" spans="1:2" x14ac:dyDescent="0.25">
      <c r="A360" s="32">
        <v>16316</v>
      </c>
      <c r="B360" s="51">
        <v>9740.9699999999993</v>
      </c>
    </row>
    <row r="361" spans="1:2" x14ac:dyDescent="0.25">
      <c r="A361" s="32">
        <v>16346</v>
      </c>
      <c r="B361" s="51">
        <v>11377.36</v>
      </c>
    </row>
    <row r="362" spans="1:2" x14ac:dyDescent="0.25">
      <c r="A362" s="32">
        <v>16377</v>
      </c>
      <c r="B362" s="51">
        <v>21437.67</v>
      </c>
    </row>
    <row r="363" spans="1:2" x14ac:dyDescent="0.25">
      <c r="A363" s="32">
        <v>16407</v>
      </c>
      <c r="B363" s="51">
        <v>31017.97</v>
      </c>
    </row>
    <row r="364" spans="1:2" x14ac:dyDescent="0.25">
      <c r="A364" s="32">
        <v>16438</v>
      </c>
      <c r="B364" s="51">
        <v>31648.73</v>
      </c>
    </row>
    <row r="365" spans="1:2" x14ac:dyDescent="0.25">
      <c r="A365" s="32">
        <v>16469</v>
      </c>
      <c r="B365" s="51">
        <v>24272.09</v>
      </c>
    </row>
    <row r="366" spans="1:2" x14ac:dyDescent="0.25">
      <c r="A366" s="32">
        <v>16497</v>
      </c>
      <c r="B366" s="51">
        <v>26053.27</v>
      </c>
    </row>
    <row r="367" spans="1:2" x14ac:dyDescent="0.25">
      <c r="A367" s="32">
        <v>16528</v>
      </c>
      <c r="B367" s="51">
        <v>26791.13</v>
      </c>
    </row>
    <row r="368" spans="1:2" x14ac:dyDescent="0.25">
      <c r="A368" s="32">
        <v>16558</v>
      </c>
      <c r="B368" s="51">
        <v>25146.81</v>
      </c>
    </row>
    <row r="369" spans="1:2" x14ac:dyDescent="0.25">
      <c r="A369" s="32">
        <v>16589</v>
      </c>
      <c r="B369" s="51">
        <v>44297.5</v>
      </c>
    </row>
    <row r="370" spans="1:2" x14ac:dyDescent="0.25">
      <c r="A370" s="32">
        <v>16619</v>
      </c>
      <c r="B370" s="51">
        <v>19113.009999999998</v>
      </c>
    </row>
    <row r="371" spans="1:2" x14ac:dyDescent="0.25">
      <c r="A371" s="32">
        <v>16650</v>
      </c>
      <c r="B371" s="51">
        <v>90862.15</v>
      </c>
    </row>
    <row r="372" spans="1:2" x14ac:dyDescent="0.25">
      <c r="A372" s="32">
        <v>16681</v>
      </c>
      <c r="B372" s="51">
        <v>19985.75</v>
      </c>
    </row>
    <row r="373" spans="1:2" x14ac:dyDescent="0.25">
      <c r="A373" s="32">
        <v>16711</v>
      </c>
      <c r="B373" s="51">
        <v>36682.85</v>
      </c>
    </row>
    <row r="374" spans="1:2" x14ac:dyDescent="0.25">
      <c r="A374" s="32">
        <v>16742</v>
      </c>
      <c r="B374" s="51">
        <v>40370.18</v>
      </c>
    </row>
    <row r="375" spans="1:2" x14ac:dyDescent="0.25">
      <c r="A375" s="32">
        <v>16772</v>
      </c>
      <c r="B375" s="51">
        <v>38404.53</v>
      </c>
    </row>
    <row r="376" spans="1:2" x14ac:dyDescent="0.25">
      <c r="A376" s="32">
        <v>16803</v>
      </c>
      <c r="B376" s="51">
        <v>33955.54</v>
      </c>
    </row>
    <row r="377" spans="1:2" x14ac:dyDescent="0.25">
      <c r="A377" s="32">
        <v>16834</v>
      </c>
      <c r="B377" s="51">
        <v>27983.22</v>
      </c>
    </row>
    <row r="378" spans="1:2" x14ac:dyDescent="0.25">
      <c r="A378" s="32">
        <v>16862</v>
      </c>
      <c r="B378" s="51">
        <v>29587.87</v>
      </c>
    </row>
    <row r="379" spans="1:2" x14ac:dyDescent="0.25">
      <c r="A379" s="32">
        <v>16893</v>
      </c>
      <c r="B379" s="51">
        <v>13368.79</v>
      </c>
    </row>
    <row r="380" spans="1:2" x14ac:dyDescent="0.25">
      <c r="A380" s="32">
        <v>16923</v>
      </c>
      <c r="B380" s="51">
        <v>12400.84</v>
      </c>
    </row>
    <row r="381" spans="1:2" x14ac:dyDescent="0.25">
      <c r="A381" s="32">
        <v>16954</v>
      </c>
      <c r="B381" s="51">
        <v>11732.4</v>
      </c>
    </row>
    <row r="382" spans="1:2" x14ac:dyDescent="0.25">
      <c r="A382" s="32">
        <v>16984</v>
      </c>
      <c r="B382" s="51">
        <v>12787.63</v>
      </c>
    </row>
    <row r="383" spans="1:2" x14ac:dyDescent="0.25">
      <c r="A383" s="32">
        <v>17015</v>
      </c>
      <c r="B383" s="51">
        <v>10419.33</v>
      </c>
    </row>
    <row r="384" spans="1:2" x14ac:dyDescent="0.25">
      <c r="A384" s="32">
        <v>17046</v>
      </c>
      <c r="B384" s="51">
        <v>17922.91</v>
      </c>
    </row>
    <row r="385" spans="1:2" x14ac:dyDescent="0.25">
      <c r="A385" s="32">
        <v>17076</v>
      </c>
      <c r="B385" s="51">
        <v>22076.36</v>
      </c>
    </row>
    <row r="386" spans="1:2" x14ac:dyDescent="0.25">
      <c r="A386" s="32">
        <v>17107</v>
      </c>
      <c r="B386" s="51">
        <v>33410.07</v>
      </c>
    </row>
    <row r="387" spans="1:2" x14ac:dyDescent="0.25">
      <c r="A387" s="32">
        <v>17137</v>
      </c>
      <c r="B387" s="51">
        <v>37825.339999999997</v>
      </c>
    </row>
    <row r="388" spans="1:2" x14ac:dyDescent="0.25">
      <c r="A388" s="32">
        <v>17168</v>
      </c>
      <c r="B388" s="51">
        <v>30853.34</v>
      </c>
    </row>
    <row r="389" spans="1:2" x14ac:dyDescent="0.25">
      <c r="A389" s="32">
        <v>17199</v>
      </c>
      <c r="B389" s="51">
        <v>26856.59</v>
      </c>
    </row>
    <row r="390" spans="1:2" x14ac:dyDescent="0.25">
      <c r="A390" s="32">
        <v>17227</v>
      </c>
      <c r="B390" s="51">
        <v>54078.14</v>
      </c>
    </row>
    <row r="391" spans="1:2" x14ac:dyDescent="0.25">
      <c r="A391" s="32">
        <v>17258</v>
      </c>
      <c r="B391" s="51">
        <v>34689.43</v>
      </c>
    </row>
    <row r="392" spans="1:2" x14ac:dyDescent="0.25">
      <c r="A392" s="32">
        <v>17288</v>
      </c>
      <c r="B392" s="51">
        <v>113579.18</v>
      </c>
    </row>
    <row r="393" spans="1:2" x14ac:dyDescent="0.25">
      <c r="A393" s="32">
        <v>17319</v>
      </c>
      <c r="B393" s="51">
        <v>374782.31</v>
      </c>
    </row>
    <row r="394" spans="1:2" x14ac:dyDescent="0.25">
      <c r="A394" s="32">
        <v>17349</v>
      </c>
      <c r="B394" s="51">
        <v>116284.67</v>
      </c>
    </row>
    <row r="395" spans="1:2" x14ac:dyDescent="0.25">
      <c r="A395" s="32">
        <v>17380</v>
      </c>
      <c r="B395" s="51">
        <v>26156.41</v>
      </c>
    </row>
    <row r="396" spans="1:2" x14ac:dyDescent="0.25">
      <c r="A396" s="32">
        <v>17411</v>
      </c>
      <c r="B396" s="51">
        <v>20283.27</v>
      </c>
    </row>
    <row r="397" spans="1:2" x14ac:dyDescent="0.25">
      <c r="A397" s="32">
        <v>17441</v>
      </c>
      <c r="B397" s="51">
        <v>49813.62</v>
      </c>
    </row>
    <row r="398" spans="1:2" x14ac:dyDescent="0.25">
      <c r="A398" s="32">
        <v>17472</v>
      </c>
      <c r="B398" s="51">
        <v>58051.09</v>
      </c>
    </row>
    <row r="399" spans="1:2" x14ac:dyDescent="0.25">
      <c r="A399" s="32">
        <v>17502</v>
      </c>
      <c r="B399" s="51">
        <v>42502.44</v>
      </c>
    </row>
    <row r="400" spans="1:2" x14ac:dyDescent="0.25">
      <c r="A400" s="32">
        <v>17533</v>
      </c>
      <c r="B400" s="51">
        <v>38624.699999999997</v>
      </c>
    </row>
    <row r="401" spans="1:2" x14ac:dyDescent="0.25">
      <c r="A401" s="32">
        <v>17564</v>
      </c>
      <c r="B401" s="51">
        <v>64939.79</v>
      </c>
    </row>
    <row r="402" spans="1:2" x14ac:dyDescent="0.25">
      <c r="A402" s="32">
        <v>17593</v>
      </c>
      <c r="B402" s="51">
        <v>98123.74</v>
      </c>
    </row>
    <row r="403" spans="1:2" x14ac:dyDescent="0.25">
      <c r="A403" s="32">
        <v>17624</v>
      </c>
      <c r="B403" s="51">
        <v>94751.8</v>
      </c>
    </row>
    <row r="404" spans="1:2" x14ac:dyDescent="0.25">
      <c r="A404" s="32">
        <v>17654</v>
      </c>
      <c r="B404" s="51">
        <v>101773.38</v>
      </c>
    </row>
    <row r="405" spans="1:2" x14ac:dyDescent="0.25">
      <c r="A405" s="32">
        <v>17685</v>
      </c>
      <c r="B405" s="51">
        <v>96251.32</v>
      </c>
    </row>
    <row r="406" spans="1:2" x14ac:dyDescent="0.25">
      <c r="A406" s="32">
        <v>17715</v>
      </c>
      <c r="B406" s="51">
        <v>9094.35</v>
      </c>
    </row>
    <row r="407" spans="1:2" x14ac:dyDescent="0.25">
      <c r="A407" s="32">
        <v>17746</v>
      </c>
      <c r="B407" s="51">
        <v>8390.2099999999991</v>
      </c>
    </row>
    <row r="408" spans="1:2" x14ac:dyDescent="0.25">
      <c r="A408" s="32">
        <v>17777</v>
      </c>
      <c r="B408" s="51">
        <v>7791.19</v>
      </c>
    </row>
    <row r="409" spans="1:2" x14ac:dyDescent="0.25">
      <c r="A409" s="32">
        <v>17807</v>
      </c>
      <c r="B409" s="51">
        <v>16990.66</v>
      </c>
    </row>
    <row r="410" spans="1:2" x14ac:dyDescent="0.25">
      <c r="A410" s="32">
        <v>17838</v>
      </c>
      <c r="B410" s="51">
        <v>24821.52</v>
      </c>
    </row>
    <row r="411" spans="1:2" x14ac:dyDescent="0.25">
      <c r="A411" s="32">
        <v>17868</v>
      </c>
      <c r="B411" s="51">
        <v>27068.82</v>
      </c>
    </row>
    <row r="412" spans="1:2" x14ac:dyDescent="0.25">
      <c r="A412" s="32">
        <v>17899</v>
      </c>
      <c r="B412" s="51">
        <v>34290.75</v>
      </c>
    </row>
    <row r="413" spans="1:2" x14ac:dyDescent="0.25">
      <c r="A413" s="32">
        <v>17930</v>
      </c>
      <c r="B413" s="51">
        <v>30032.17</v>
      </c>
    </row>
    <row r="414" spans="1:2" x14ac:dyDescent="0.25">
      <c r="A414" s="32">
        <v>17958</v>
      </c>
      <c r="B414" s="51">
        <v>37166.82</v>
      </c>
    </row>
    <row r="415" spans="1:2" x14ac:dyDescent="0.25">
      <c r="A415" s="32">
        <v>17989</v>
      </c>
      <c r="B415" s="51">
        <v>28512.81</v>
      </c>
    </row>
    <row r="416" spans="1:2" x14ac:dyDescent="0.25">
      <c r="A416" s="32">
        <v>18019</v>
      </c>
      <c r="B416" s="51">
        <v>40475.300000000003</v>
      </c>
    </row>
    <row r="417" spans="1:2" x14ac:dyDescent="0.25">
      <c r="A417" s="32">
        <v>18050</v>
      </c>
      <c r="B417" s="51">
        <v>537357.93999999994</v>
      </c>
    </row>
    <row r="418" spans="1:2" x14ac:dyDescent="0.25">
      <c r="A418" s="32">
        <v>18080</v>
      </c>
      <c r="B418" s="51">
        <v>69741.84</v>
      </c>
    </row>
    <row r="419" spans="1:2" x14ac:dyDescent="0.25">
      <c r="A419" s="32">
        <v>18111</v>
      </c>
      <c r="B419" s="51">
        <v>8279.1299999999992</v>
      </c>
    </row>
    <row r="420" spans="1:2" x14ac:dyDescent="0.25">
      <c r="A420" s="32">
        <v>18142</v>
      </c>
      <c r="B420" s="51">
        <v>12327.45</v>
      </c>
    </row>
    <row r="421" spans="1:2" x14ac:dyDescent="0.25">
      <c r="A421" s="32">
        <v>18172</v>
      </c>
      <c r="B421" s="51">
        <v>23722.66</v>
      </c>
    </row>
    <row r="422" spans="1:2" x14ac:dyDescent="0.25">
      <c r="A422" s="32">
        <v>18203</v>
      </c>
      <c r="B422" s="51">
        <v>32805.11</v>
      </c>
    </row>
    <row r="423" spans="1:2" x14ac:dyDescent="0.25">
      <c r="A423" s="32">
        <v>18233</v>
      </c>
      <c r="B423" s="51">
        <v>30658.959999999999</v>
      </c>
    </row>
    <row r="424" spans="1:2" x14ac:dyDescent="0.25">
      <c r="A424" s="32">
        <v>18264</v>
      </c>
      <c r="B424" s="51">
        <v>25579.22</v>
      </c>
    </row>
    <row r="425" spans="1:2" x14ac:dyDescent="0.25">
      <c r="A425" s="32">
        <v>18295</v>
      </c>
      <c r="B425" s="51">
        <v>28598.1</v>
      </c>
    </row>
    <row r="426" spans="1:2" x14ac:dyDescent="0.25">
      <c r="A426" s="32">
        <v>18323</v>
      </c>
      <c r="B426" s="51">
        <v>25392.77</v>
      </c>
    </row>
    <row r="427" spans="1:2" x14ac:dyDescent="0.25">
      <c r="A427" s="32">
        <v>18354</v>
      </c>
      <c r="B427" s="51">
        <v>17020.41</v>
      </c>
    </row>
    <row r="428" spans="1:2" x14ac:dyDescent="0.25">
      <c r="A428" s="32">
        <v>18384</v>
      </c>
      <c r="B428" s="51">
        <v>17764.23</v>
      </c>
    </row>
    <row r="429" spans="1:2" x14ac:dyDescent="0.25">
      <c r="A429" s="32">
        <v>18415</v>
      </c>
      <c r="B429" s="51">
        <v>25880.71</v>
      </c>
    </row>
    <row r="430" spans="1:2" x14ac:dyDescent="0.25">
      <c r="A430" s="32">
        <v>18445</v>
      </c>
      <c r="B430" s="51">
        <v>9455.34</v>
      </c>
    </row>
    <row r="431" spans="1:2" x14ac:dyDescent="0.25">
      <c r="A431" s="32">
        <v>18476</v>
      </c>
      <c r="B431" s="51">
        <v>7025.56</v>
      </c>
    </row>
    <row r="432" spans="1:2" x14ac:dyDescent="0.25">
      <c r="A432" s="32">
        <v>18507</v>
      </c>
      <c r="B432" s="51">
        <v>8628.2199999999993</v>
      </c>
    </row>
    <row r="433" spans="1:2" x14ac:dyDescent="0.25">
      <c r="A433" s="32">
        <v>18537</v>
      </c>
      <c r="B433" s="51">
        <v>10516.52</v>
      </c>
    </row>
    <row r="434" spans="1:2" x14ac:dyDescent="0.25">
      <c r="A434" s="32">
        <v>18568</v>
      </c>
      <c r="B434" s="51">
        <v>25000.03</v>
      </c>
    </row>
    <row r="435" spans="1:2" x14ac:dyDescent="0.25">
      <c r="A435" s="32">
        <v>18598</v>
      </c>
      <c r="B435" s="51">
        <v>25200.37</v>
      </c>
    </row>
    <row r="436" spans="1:2" x14ac:dyDescent="0.25">
      <c r="A436" s="32">
        <v>18629</v>
      </c>
      <c r="B436" s="51">
        <v>27164.03</v>
      </c>
    </row>
    <row r="437" spans="1:2" x14ac:dyDescent="0.25">
      <c r="A437" s="32">
        <v>18660</v>
      </c>
      <c r="B437" s="51">
        <v>30280.11</v>
      </c>
    </row>
    <row r="438" spans="1:2" x14ac:dyDescent="0.25">
      <c r="A438" s="32">
        <v>18688</v>
      </c>
      <c r="B438" s="51">
        <v>19892.52</v>
      </c>
    </row>
    <row r="439" spans="1:2" x14ac:dyDescent="0.25">
      <c r="A439" s="32">
        <v>18719</v>
      </c>
      <c r="B439" s="51">
        <v>18133.16</v>
      </c>
    </row>
    <row r="440" spans="1:2" x14ac:dyDescent="0.25">
      <c r="A440" s="32">
        <v>18749</v>
      </c>
      <c r="B440" s="51">
        <v>18583.41</v>
      </c>
    </row>
    <row r="441" spans="1:2" x14ac:dyDescent="0.25">
      <c r="A441" s="32">
        <v>18780</v>
      </c>
      <c r="B441" s="51">
        <v>61853.46</v>
      </c>
    </row>
    <row r="442" spans="1:2" x14ac:dyDescent="0.25">
      <c r="A442" s="32">
        <v>18810</v>
      </c>
      <c r="B442" s="51">
        <v>17419.099999999999</v>
      </c>
    </row>
    <row r="443" spans="1:2" x14ac:dyDescent="0.25">
      <c r="A443" s="32">
        <v>18841</v>
      </c>
      <c r="B443" s="51">
        <v>80153.23</v>
      </c>
    </row>
    <row r="444" spans="1:2" x14ac:dyDescent="0.25">
      <c r="A444" s="32">
        <v>18872</v>
      </c>
      <c r="B444" s="51">
        <v>18198.61</v>
      </c>
    </row>
    <row r="445" spans="1:2" x14ac:dyDescent="0.25">
      <c r="A445" s="32">
        <v>18902</v>
      </c>
      <c r="B445" s="51">
        <v>37938.410000000003</v>
      </c>
    </row>
    <row r="446" spans="1:2" x14ac:dyDescent="0.25">
      <c r="A446" s="32">
        <v>18933</v>
      </c>
      <c r="B446" s="51">
        <v>38112.949999999997</v>
      </c>
    </row>
    <row r="447" spans="1:2" x14ac:dyDescent="0.25">
      <c r="A447" s="32">
        <v>18963</v>
      </c>
      <c r="B447" s="51">
        <v>37708.32</v>
      </c>
    </row>
    <row r="448" spans="1:2" x14ac:dyDescent="0.25">
      <c r="A448" s="32">
        <v>18994</v>
      </c>
      <c r="B448" s="51">
        <v>37775.760000000002</v>
      </c>
    </row>
    <row r="449" spans="1:2" x14ac:dyDescent="0.25">
      <c r="A449" s="32">
        <v>19025</v>
      </c>
      <c r="B449" s="51">
        <v>31720.13</v>
      </c>
    </row>
    <row r="450" spans="1:2" x14ac:dyDescent="0.25">
      <c r="A450" s="32">
        <v>19054</v>
      </c>
      <c r="B450" s="51">
        <v>33318.83</v>
      </c>
    </row>
    <row r="451" spans="1:2" x14ac:dyDescent="0.25">
      <c r="A451" s="32">
        <v>19085</v>
      </c>
      <c r="B451" s="51">
        <v>52235.47</v>
      </c>
    </row>
    <row r="452" spans="1:2" x14ac:dyDescent="0.25">
      <c r="A452" s="32">
        <v>19115</v>
      </c>
      <c r="B452" s="51">
        <v>134614.19</v>
      </c>
    </row>
    <row r="453" spans="1:2" x14ac:dyDescent="0.25">
      <c r="A453" s="32">
        <v>19146</v>
      </c>
      <c r="B453" s="51">
        <v>115205.65</v>
      </c>
    </row>
    <row r="454" spans="1:2" x14ac:dyDescent="0.25">
      <c r="A454" s="32">
        <v>19176</v>
      </c>
      <c r="B454" s="51">
        <v>16002.88</v>
      </c>
    </row>
    <row r="455" spans="1:2" x14ac:dyDescent="0.25">
      <c r="A455" s="32">
        <v>19207</v>
      </c>
      <c r="B455" s="51">
        <v>15134.11</v>
      </c>
    </row>
    <row r="456" spans="1:2" x14ac:dyDescent="0.25">
      <c r="A456" s="32">
        <v>19238</v>
      </c>
      <c r="B456" s="51">
        <v>10397.51</v>
      </c>
    </row>
    <row r="457" spans="1:2" x14ac:dyDescent="0.25">
      <c r="A457" s="32">
        <v>19268</v>
      </c>
      <c r="B457" s="51">
        <v>23647.29</v>
      </c>
    </row>
    <row r="458" spans="1:2" x14ac:dyDescent="0.25">
      <c r="A458" s="32">
        <v>19299</v>
      </c>
      <c r="B458" s="51">
        <v>26327</v>
      </c>
    </row>
    <row r="459" spans="1:2" x14ac:dyDescent="0.25">
      <c r="A459" s="32">
        <v>19329</v>
      </c>
      <c r="B459" s="51">
        <v>32541.3</v>
      </c>
    </row>
    <row r="460" spans="1:2" x14ac:dyDescent="0.25">
      <c r="A460" s="32">
        <v>19360</v>
      </c>
      <c r="B460" s="51">
        <v>32414.36</v>
      </c>
    </row>
    <row r="461" spans="1:2" x14ac:dyDescent="0.25">
      <c r="A461" s="32">
        <v>19391</v>
      </c>
      <c r="B461" s="51">
        <v>23988.45</v>
      </c>
    </row>
    <row r="462" spans="1:2" x14ac:dyDescent="0.25">
      <c r="A462" s="32">
        <v>19419</v>
      </c>
      <c r="B462" s="51">
        <v>24510.11</v>
      </c>
    </row>
    <row r="463" spans="1:2" x14ac:dyDescent="0.25">
      <c r="A463" s="32">
        <v>19450</v>
      </c>
      <c r="B463" s="51">
        <v>24182.83</v>
      </c>
    </row>
    <row r="464" spans="1:2" x14ac:dyDescent="0.25">
      <c r="A464" s="32">
        <v>19480</v>
      </c>
      <c r="B464" s="51">
        <v>13329.12</v>
      </c>
    </row>
    <row r="465" spans="1:2" x14ac:dyDescent="0.25">
      <c r="A465" s="32">
        <v>19511</v>
      </c>
      <c r="B465" s="51">
        <v>22986.78</v>
      </c>
    </row>
    <row r="466" spans="1:2" x14ac:dyDescent="0.25">
      <c r="A466" s="32">
        <v>19541</v>
      </c>
      <c r="B466" s="51">
        <v>16232.96</v>
      </c>
    </row>
    <row r="467" spans="1:2" x14ac:dyDescent="0.25">
      <c r="A467" s="32">
        <v>19572</v>
      </c>
      <c r="B467" s="51">
        <v>15326.5</v>
      </c>
    </row>
    <row r="468" spans="1:2" x14ac:dyDescent="0.25">
      <c r="A468" s="32">
        <v>19603</v>
      </c>
      <c r="B468" s="51">
        <v>8536.98</v>
      </c>
    </row>
    <row r="469" spans="1:2" x14ac:dyDescent="0.25">
      <c r="A469" s="32">
        <v>19633</v>
      </c>
      <c r="B469" s="51">
        <v>15243.2</v>
      </c>
    </row>
    <row r="470" spans="1:2" x14ac:dyDescent="0.25">
      <c r="A470" s="32">
        <v>19664</v>
      </c>
      <c r="B470" s="51">
        <v>30014.32</v>
      </c>
    </row>
    <row r="471" spans="1:2" x14ac:dyDescent="0.25">
      <c r="A471" s="32">
        <v>19694</v>
      </c>
      <c r="B471" s="51">
        <v>29673.16</v>
      </c>
    </row>
    <row r="472" spans="1:2" x14ac:dyDescent="0.25">
      <c r="A472" s="32">
        <v>19725</v>
      </c>
      <c r="B472" s="51">
        <v>28661.57</v>
      </c>
    </row>
    <row r="473" spans="1:2" x14ac:dyDescent="0.25">
      <c r="A473" s="32">
        <v>19756</v>
      </c>
      <c r="B473" s="51">
        <v>20144.43</v>
      </c>
    </row>
    <row r="474" spans="1:2" x14ac:dyDescent="0.25">
      <c r="A474" s="32">
        <v>19784</v>
      </c>
      <c r="B474" s="51">
        <v>18936.47</v>
      </c>
    </row>
    <row r="475" spans="1:2" x14ac:dyDescent="0.25">
      <c r="A475" s="32">
        <v>19815</v>
      </c>
      <c r="B475" s="51">
        <v>6589.19</v>
      </c>
    </row>
    <row r="476" spans="1:2" x14ac:dyDescent="0.25">
      <c r="A476" s="32">
        <v>19845</v>
      </c>
      <c r="B476" s="51">
        <v>3883.69</v>
      </c>
    </row>
    <row r="477" spans="1:2" x14ac:dyDescent="0.25">
      <c r="A477" s="32">
        <v>19876</v>
      </c>
      <c r="B477" s="51">
        <v>6490.01</v>
      </c>
    </row>
    <row r="478" spans="1:2" x14ac:dyDescent="0.25">
      <c r="A478" s="32">
        <v>19906</v>
      </c>
      <c r="B478" s="51">
        <v>9754.85</v>
      </c>
    </row>
    <row r="479" spans="1:2" x14ac:dyDescent="0.25">
      <c r="A479" s="32">
        <v>19937</v>
      </c>
      <c r="B479" s="51">
        <v>7388.54</v>
      </c>
    </row>
    <row r="480" spans="1:2" x14ac:dyDescent="0.25">
      <c r="A480" s="32">
        <v>19968</v>
      </c>
      <c r="B480" s="51">
        <v>4575.93</v>
      </c>
    </row>
    <row r="481" spans="1:2" x14ac:dyDescent="0.25">
      <c r="A481" s="32">
        <v>19998</v>
      </c>
      <c r="B481" s="51">
        <v>7935.98</v>
      </c>
    </row>
    <row r="482" spans="1:2" x14ac:dyDescent="0.25">
      <c r="A482" s="32">
        <v>20029</v>
      </c>
      <c r="B482" s="51">
        <v>13688.13</v>
      </c>
    </row>
    <row r="483" spans="1:2" x14ac:dyDescent="0.25">
      <c r="A483" s="32">
        <v>20059</v>
      </c>
      <c r="B483" s="51">
        <v>18035.96</v>
      </c>
    </row>
    <row r="484" spans="1:2" x14ac:dyDescent="0.25">
      <c r="A484" s="32">
        <v>20090</v>
      </c>
      <c r="B484" s="51">
        <v>20418.150000000001</v>
      </c>
    </row>
    <row r="485" spans="1:2" x14ac:dyDescent="0.25">
      <c r="A485" s="32">
        <v>20121</v>
      </c>
      <c r="B485" s="51">
        <v>18168.86</v>
      </c>
    </row>
    <row r="486" spans="1:2" x14ac:dyDescent="0.25">
      <c r="A486" s="32">
        <v>20149</v>
      </c>
      <c r="B486" s="51">
        <v>18999.95</v>
      </c>
    </row>
    <row r="487" spans="1:2" x14ac:dyDescent="0.25">
      <c r="A487" s="32">
        <v>20180</v>
      </c>
      <c r="B487" s="51">
        <v>11125.45</v>
      </c>
    </row>
    <row r="488" spans="1:2" x14ac:dyDescent="0.25">
      <c r="A488" s="32">
        <v>20210</v>
      </c>
      <c r="B488" s="51">
        <v>5649.01</v>
      </c>
    </row>
    <row r="489" spans="1:2" x14ac:dyDescent="0.25">
      <c r="A489" s="32">
        <v>20241</v>
      </c>
      <c r="B489" s="51">
        <v>10800.16</v>
      </c>
    </row>
    <row r="490" spans="1:2" x14ac:dyDescent="0.25">
      <c r="A490" s="32">
        <v>20271</v>
      </c>
      <c r="B490" s="51">
        <v>6154.8</v>
      </c>
    </row>
    <row r="491" spans="1:2" x14ac:dyDescent="0.25">
      <c r="A491" s="32">
        <v>20302</v>
      </c>
      <c r="B491" s="51">
        <v>18853.169999999998</v>
      </c>
    </row>
    <row r="492" spans="1:2" x14ac:dyDescent="0.25">
      <c r="A492" s="32">
        <v>20333</v>
      </c>
      <c r="B492" s="51">
        <v>9159.7999999999993</v>
      </c>
    </row>
    <row r="493" spans="1:2" x14ac:dyDescent="0.25">
      <c r="A493" s="32">
        <v>20363</v>
      </c>
      <c r="B493" s="51">
        <v>16320.24</v>
      </c>
    </row>
    <row r="494" spans="1:2" x14ac:dyDescent="0.25">
      <c r="A494" s="32">
        <v>20394</v>
      </c>
      <c r="B494" s="51">
        <v>21852.22</v>
      </c>
    </row>
    <row r="495" spans="1:2" x14ac:dyDescent="0.25">
      <c r="A495" s="32">
        <v>20424</v>
      </c>
      <c r="B495" s="51">
        <v>21132.21</v>
      </c>
    </row>
    <row r="496" spans="1:2" x14ac:dyDescent="0.25">
      <c r="A496" s="32">
        <v>20455</v>
      </c>
      <c r="B496" s="51">
        <v>20443.93</v>
      </c>
    </row>
    <row r="497" spans="1:2" x14ac:dyDescent="0.25">
      <c r="A497" s="32">
        <v>20486</v>
      </c>
      <c r="B497" s="51">
        <v>16500.740000000002</v>
      </c>
    </row>
    <row r="498" spans="1:2" x14ac:dyDescent="0.25">
      <c r="A498" s="32">
        <v>20515</v>
      </c>
      <c r="B498" s="51">
        <v>16490.82</v>
      </c>
    </row>
    <row r="499" spans="1:2" x14ac:dyDescent="0.25">
      <c r="A499" s="32">
        <v>20546</v>
      </c>
      <c r="B499" s="51">
        <v>10653.38</v>
      </c>
    </row>
    <row r="500" spans="1:2" x14ac:dyDescent="0.25">
      <c r="A500" s="32">
        <v>20576</v>
      </c>
      <c r="B500" s="51">
        <v>20832.7</v>
      </c>
    </row>
    <row r="501" spans="1:2" x14ac:dyDescent="0.25">
      <c r="A501" s="32">
        <v>20607</v>
      </c>
      <c r="B501" s="51">
        <v>17198.93</v>
      </c>
    </row>
    <row r="502" spans="1:2" x14ac:dyDescent="0.25">
      <c r="A502" s="32">
        <v>20637</v>
      </c>
      <c r="B502" s="51">
        <v>7832.84</v>
      </c>
    </row>
    <row r="503" spans="1:2" x14ac:dyDescent="0.25">
      <c r="A503" s="32">
        <v>20668</v>
      </c>
      <c r="B503" s="51">
        <v>13261.68</v>
      </c>
    </row>
    <row r="504" spans="1:2" x14ac:dyDescent="0.25">
      <c r="A504" s="32">
        <v>20699</v>
      </c>
      <c r="B504" s="51">
        <v>5432.81</v>
      </c>
    </row>
    <row r="505" spans="1:2" x14ac:dyDescent="0.25">
      <c r="A505" s="32">
        <v>20729</v>
      </c>
      <c r="B505" s="51">
        <v>9175.67</v>
      </c>
    </row>
    <row r="506" spans="1:2" x14ac:dyDescent="0.25">
      <c r="A506" s="32">
        <v>20760</v>
      </c>
      <c r="B506" s="51">
        <v>21554.7</v>
      </c>
    </row>
    <row r="507" spans="1:2" x14ac:dyDescent="0.25">
      <c r="A507" s="32">
        <v>20790</v>
      </c>
      <c r="B507" s="51">
        <v>21840.32</v>
      </c>
    </row>
    <row r="508" spans="1:2" x14ac:dyDescent="0.25">
      <c r="A508" s="32">
        <v>20821</v>
      </c>
      <c r="B508" s="51">
        <v>22711.07</v>
      </c>
    </row>
    <row r="509" spans="1:2" x14ac:dyDescent="0.25">
      <c r="A509" s="32">
        <v>20852</v>
      </c>
      <c r="B509" s="51">
        <v>23210.92</v>
      </c>
    </row>
    <row r="510" spans="1:2" x14ac:dyDescent="0.25">
      <c r="A510" s="32">
        <v>20880</v>
      </c>
      <c r="B510" s="51">
        <v>22600</v>
      </c>
    </row>
    <row r="511" spans="1:2" x14ac:dyDescent="0.25">
      <c r="A511" s="32">
        <v>20911</v>
      </c>
      <c r="B511" s="51">
        <v>33753.22</v>
      </c>
    </row>
    <row r="512" spans="1:2" x14ac:dyDescent="0.25">
      <c r="A512" s="32">
        <v>20941</v>
      </c>
      <c r="B512" s="51">
        <v>273219.19</v>
      </c>
    </row>
    <row r="513" spans="1:2" x14ac:dyDescent="0.25">
      <c r="A513" s="32">
        <v>20972</v>
      </c>
      <c r="B513" s="51">
        <v>234588.55</v>
      </c>
    </row>
    <row r="514" spans="1:2" x14ac:dyDescent="0.25">
      <c r="A514" s="32">
        <v>21002</v>
      </c>
      <c r="B514" s="51">
        <v>108086.87</v>
      </c>
    </row>
    <row r="515" spans="1:2" x14ac:dyDescent="0.25">
      <c r="A515" s="32">
        <v>21033</v>
      </c>
      <c r="B515" s="51">
        <v>47671.44</v>
      </c>
    </row>
    <row r="516" spans="1:2" x14ac:dyDescent="0.25">
      <c r="A516" s="32">
        <v>21064</v>
      </c>
      <c r="B516" s="51">
        <v>27810.65</v>
      </c>
    </row>
    <row r="517" spans="1:2" x14ac:dyDescent="0.25">
      <c r="A517" s="32">
        <v>21094</v>
      </c>
      <c r="B517" s="51">
        <v>43627.08</v>
      </c>
    </row>
    <row r="518" spans="1:2" x14ac:dyDescent="0.25">
      <c r="A518" s="32">
        <v>21125</v>
      </c>
      <c r="B518" s="51">
        <v>58037.21</v>
      </c>
    </row>
    <row r="519" spans="1:2" x14ac:dyDescent="0.25">
      <c r="A519" s="32">
        <v>21155</v>
      </c>
      <c r="B519" s="51">
        <v>51023.55</v>
      </c>
    </row>
    <row r="520" spans="1:2" x14ac:dyDescent="0.25">
      <c r="A520" s="32">
        <v>21186</v>
      </c>
      <c r="B520" s="51">
        <v>42365.58</v>
      </c>
    </row>
    <row r="521" spans="1:2" x14ac:dyDescent="0.25">
      <c r="A521" s="32">
        <v>21217</v>
      </c>
      <c r="B521" s="51">
        <v>34756.870000000003</v>
      </c>
    </row>
    <row r="522" spans="1:2" x14ac:dyDescent="0.25">
      <c r="A522" s="32">
        <v>21245</v>
      </c>
      <c r="B522" s="51">
        <v>33310.9</v>
      </c>
    </row>
    <row r="523" spans="1:2" x14ac:dyDescent="0.25">
      <c r="A523" s="32">
        <v>21276</v>
      </c>
      <c r="B523" s="51">
        <v>61540.07</v>
      </c>
    </row>
    <row r="524" spans="1:2" x14ac:dyDescent="0.25">
      <c r="A524" s="32">
        <v>21306</v>
      </c>
      <c r="B524" s="51">
        <v>419609.44</v>
      </c>
    </row>
    <row r="525" spans="1:2" x14ac:dyDescent="0.25">
      <c r="A525" s="32">
        <v>21337</v>
      </c>
      <c r="B525" s="51">
        <v>126904.33</v>
      </c>
    </row>
    <row r="526" spans="1:2" x14ac:dyDescent="0.25">
      <c r="A526" s="32">
        <v>21367</v>
      </c>
      <c r="B526" s="51">
        <v>20408.23</v>
      </c>
    </row>
    <row r="527" spans="1:2" x14ac:dyDescent="0.25">
      <c r="A527" s="32">
        <v>21398</v>
      </c>
      <c r="B527" s="51">
        <v>20041.28</v>
      </c>
    </row>
    <row r="528" spans="1:2" x14ac:dyDescent="0.25">
      <c r="A528" s="32">
        <v>21429</v>
      </c>
      <c r="B528" s="51">
        <v>11317.85</v>
      </c>
    </row>
    <row r="529" spans="1:2" x14ac:dyDescent="0.25">
      <c r="A529" s="32">
        <v>21459</v>
      </c>
      <c r="B529" s="51">
        <v>28197.439999999999</v>
      </c>
    </row>
    <row r="530" spans="1:2" x14ac:dyDescent="0.25">
      <c r="A530" s="32">
        <v>21490</v>
      </c>
      <c r="B530" s="51">
        <v>28362.07</v>
      </c>
    </row>
    <row r="531" spans="1:2" x14ac:dyDescent="0.25">
      <c r="A531" s="32">
        <v>21520</v>
      </c>
      <c r="B531" s="51">
        <v>29316.13</v>
      </c>
    </row>
    <row r="532" spans="1:2" x14ac:dyDescent="0.25">
      <c r="A532" s="32">
        <v>21551</v>
      </c>
      <c r="B532" s="51">
        <v>30724.42</v>
      </c>
    </row>
    <row r="533" spans="1:2" x14ac:dyDescent="0.25">
      <c r="A533" s="32">
        <v>21582</v>
      </c>
      <c r="B533" s="51">
        <v>30873.18</v>
      </c>
    </row>
    <row r="534" spans="1:2" x14ac:dyDescent="0.25">
      <c r="A534" s="32">
        <v>21610</v>
      </c>
      <c r="B534" s="51">
        <v>36952.61</v>
      </c>
    </row>
    <row r="535" spans="1:2" x14ac:dyDescent="0.25">
      <c r="A535" s="32">
        <v>21641</v>
      </c>
      <c r="B535" s="51">
        <v>55696.68</v>
      </c>
    </row>
    <row r="536" spans="1:2" x14ac:dyDescent="0.25">
      <c r="A536" s="32">
        <v>21671</v>
      </c>
      <c r="B536" s="51">
        <v>64301.1</v>
      </c>
    </row>
    <row r="537" spans="1:2" x14ac:dyDescent="0.25">
      <c r="A537" s="32">
        <v>21702</v>
      </c>
      <c r="B537" s="51">
        <v>44628.75</v>
      </c>
    </row>
    <row r="538" spans="1:2" x14ac:dyDescent="0.25">
      <c r="A538" s="32">
        <v>21732</v>
      </c>
      <c r="B538" s="51">
        <v>13178.37</v>
      </c>
    </row>
    <row r="539" spans="1:2" x14ac:dyDescent="0.25">
      <c r="A539" s="32">
        <v>21763</v>
      </c>
      <c r="B539" s="51">
        <v>18829.37</v>
      </c>
    </row>
    <row r="540" spans="1:2" x14ac:dyDescent="0.25">
      <c r="A540" s="32">
        <v>21794</v>
      </c>
      <c r="B540" s="51">
        <v>21431.72</v>
      </c>
    </row>
    <row r="541" spans="1:2" x14ac:dyDescent="0.25">
      <c r="A541" s="32">
        <v>21824</v>
      </c>
      <c r="B541" s="51">
        <v>41617.800000000003</v>
      </c>
    </row>
    <row r="542" spans="1:2" x14ac:dyDescent="0.25">
      <c r="A542" s="32">
        <v>21855</v>
      </c>
      <c r="B542" s="51">
        <v>37714.269999999997</v>
      </c>
    </row>
    <row r="543" spans="1:2" x14ac:dyDescent="0.25">
      <c r="A543" s="32">
        <v>21885</v>
      </c>
      <c r="B543" s="51">
        <v>36567.800000000003</v>
      </c>
    </row>
    <row r="544" spans="1:2" x14ac:dyDescent="0.25">
      <c r="A544" s="32">
        <v>21916</v>
      </c>
      <c r="B544" s="51">
        <v>32547.25</v>
      </c>
    </row>
    <row r="545" spans="1:2" x14ac:dyDescent="0.25">
      <c r="A545" s="32">
        <v>21947</v>
      </c>
      <c r="B545" s="51">
        <v>35825.980000000003</v>
      </c>
    </row>
    <row r="546" spans="1:2" x14ac:dyDescent="0.25">
      <c r="A546" s="32">
        <v>21976</v>
      </c>
      <c r="B546" s="51">
        <v>67673.05</v>
      </c>
    </row>
    <row r="547" spans="1:2" x14ac:dyDescent="0.25">
      <c r="A547" s="32">
        <v>22007</v>
      </c>
      <c r="B547" s="51">
        <v>48520.38</v>
      </c>
    </row>
    <row r="548" spans="1:2" x14ac:dyDescent="0.25">
      <c r="A548" s="32">
        <v>22037</v>
      </c>
      <c r="B548" s="51">
        <v>95475.77</v>
      </c>
    </row>
    <row r="549" spans="1:2" x14ac:dyDescent="0.25">
      <c r="A549" s="32">
        <v>22068</v>
      </c>
      <c r="B549" s="51">
        <v>54570.05</v>
      </c>
    </row>
    <row r="550" spans="1:2" x14ac:dyDescent="0.25">
      <c r="A550" s="32">
        <v>22098</v>
      </c>
      <c r="B550" s="51">
        <v>16288.5</v>
      </c>
    </row>
    <row r="551" spans="1:2" x14ac:dyDescent="0.25">
      <c r="A551" s="32">
        <v>22129</v>
      </c>
      <c r="B551" s="51">
        <v>11855.38</v>
      </c>
    </row>
    <row r="552" spans="1:2" x14ac:dyDescent="0.25">
      <c r="A552" s="32">
        <v>22160</v>
      </c>
      <c r="B552" s="51">
        <v>10770.41</v>
      </c>
    </row>
    <row r="553" spans="1:2" x14ac:dyDescent="0.25">
      <c r="A553" s="32">
        <v>22190</v>
      </c>
      <c r="B553" s="51">
        <v>30559.79</v>
      </c>
    </row>
    <row r="554" spans="1:2" x14ac:dyDescent="0.25">
      <c r="A554" s="32">
        <v>22221</v>
      </c>
      <c r="B554" s="51">
        <v>27943.55</v>
      </c>
    </row>
    <row r="555" spans="1:2" x14ac:dyDescent="0.25">
      <c r="A555" s="32">
        <v>22251</v>
      </c>
      <c r="B555" s="51">
        <v>32592.87</v>
      </c>
    </row>
    <row r="556" spans="1:2" x14ac:dyDescent="0.25">
      <c r="A556" s="32">
        <v>22282</v>
      </c>
      <c r="B556" s="51">
        <v>32682.13</v>
      </c>
    </row>
    <row r="557" spans="1:2" x14ac:dyDescent="0.25">
      <c r="A557" s="32">
        <v>22313</v>
      </c>
      <c r="B557" s="51">
        <v>28356.12</v>
      </c>
    </row>
    <row r="558" spans="1:2" x14ac:dyDescent="0.25">
      <c r="A558" s="32">
        <v>22341</v>
      </c>
      <c r="B558" s="51">
        <v>38341.050000000003</v>
      </c>
    </row>
    <row r="559" spans="1:2" x14ac:dyDescent="0.25">
      <c r="A559" s="32">
        <v>22372</v>
      </c>
      <c r="B559" s="51">
        <v>37319.550000000003</v>
      </c>
    </row>
    <row r="560" spans="1:2" x14ac:dyDescent="0.25">
      <c r="A560" s="32">
        <v>22402</v>
      </c>
      <c r="B560" s="51">
        <v>123903.3</v>
      </c>
    </row>
    <row r="561" spans="1:2" x14ac:dyDescent="0.25">
      <c r="A561" s="32">
        <v>22433</v>
      </c>
      <c r="B561" s="51">
        <v>289991.65999999997</v>
      </c>
    </row>
    <row r="562" spans="1:2" x14ac:dyDescent="0.25">
      <c r="A562" s="32">
        <v>22463</v>
      </c>
      <c r="B562" s="51">
        <v>18254.150000000001</v>
      </c>
    </row>
    <row r="563" spans="1:2" x14ac:dyDescent="0.25">
      <c r="A563" s="32">
        <v>22494</v>
      </c>
      <c r="B563" s="51">
        <v>25216.240000000002</v>
      </c>
    </row>
    <row r="564" spans="1:2" x14ac:dyDescent="0.25">
      <c r="A564" s="32">
        <v>22525</v>
      </c>
      <c r="B564" s="51">
        <v>82688.149999999994</v>
      </c>
    </row>
    <row r="565" spans="1:2" x14ac:dyDescent="0.25">
      <c r="A565" s="32">
        <v>22555</v>
      </c>
      <c r="B565" s="51">
        <v>125297.7</v>
      </c>
    </row>
    <row r="566" spans="1:2" x14ac:dyDescent="0.25">
      <c r="A566" s="32">
        <v>22586</v>
      </c>
      <c r="B566" s="51">
        <v>127479.55</v>
      </c>
    </row>
    <row r="567" spans="1:2" x14ac:dyDescent="0.25">
      <c r="A567" s="32">
        <v>22616</v>
      </c>
      <c r="B567" s="51">
        <v>84576.44</v>
      </c>
    </row>
    <row r="568" spans="1:2" x14ac:dyDescent="0.25">
      <c r="A568" s="32">
        <v>22647</v>
      </c>
      <c r="B568" s="51">
        <v>62658.77</v>
      </c>
    </row>
    <row r="569" spans="1:2" x14ac:dyDescent="0.25">
      <c r="A569" s="32">
        <v>22678</v>
      </c>
      <c r="B569" s="51">
        <v>82374.759999999995</v>
      </c>
    </row>
    <row r="570" spans="1:2" x14ac:dyDescent="0.25">
      <c r="A570" s="32">
        <v>22706</v>
      </c>
      <c r="B570" s="51">
        <v>73893.31</v>
      </c>
    </row>
    <row r="571" spans="1:2" x14ac:dyDescent="0.25">
      <c r="A571" s="32">
        <v>22737</v>
      </c>
      <c r="B571" s="51">
        <v>67228.75</v>
      </c>
    </row>
    <row r="572" spans="1:2" x14ac:dyDescent="0.25">
      <c r="A572" s="32">
        <v>22767</v>
      </c>
      <c r="B572" s="51">
        <v>35661.35</v>
      </c>
    </row>
    <row r="573" spans="1:2" x14ac:dyDescent="0.25">
      <c r="A573" s="32">
        <v>22798</v>
      </c>
      <c r="B573" s="51">
        <v>61575.77</v>
      </c>
    </row>
    <row r="574" spans="1:2" x14ac:dyDescent="0.25">
      <c r="A574" s="32">
        <v>22828</v>
      </c>
      <c r="B574" s="51">
        <v>67042.3</v>
      </c>
    </row>
    <row r="575" spans="1:2" x14ac:dyDescent="0.25">
      <c r="A575" s="32">
        <v>22859</v>
      </c>
      <c r="B575" s="51">
        <v>30133.33</v>
      </c>
    </row>
    <row r="576" spans="1:2" x14ac:dyDescent="0.25">
      <c r="A576" s="32">
        <v>22890</v>
      </c>
      <c r="B576" s="51">
        <v>22689.26</v>
      </c>
    </row>
    <row r="577" spans="1:2" x14ac:dyDescent="0.25">
      <c r="A577" s="32">
        <v>22920</v>
      </c>
      <c r="B577" s="51">
        <v>36772.11</v>
      </c>
    </row>
    <row r="578" spans="1:2" x14ac:dyDescent="0.25">
      <c r="A578" s="32">
        <v>22951</v>
      </c>
      <c r="B578" s="51">
        <v>32519.48</v>
      </c>
    </row>
    <row r="579" spans="1:2" x14ac:dyDescent="0.25">
      <c r="A579" s="32">
        <v>22981</v>
      </c>
      <c r="B579" s="51">
        <v>32360.799999999999</v>
      </c>
    </row>
    <row r="580" spans="1:2" x14ac:dyDescent="0.25">
      <c r="A580" s="32">
        <v>23012</v>
      </c>
      <c r="B580" s="51">
        <v>31408.720000000001</v>
      </c>
    </row>
    <row r="581" spans="1:2" x14ac:dyDescent="0.25">
      <c r="A581" s="32">
        <v>23043</v>
      </c>
      <c r="B581" s="51">
        <v>30970.37</v>
      </c>
    </row>
    <row r="582" spans="1:2" x14ac:dyDescent="0.25">
      <c r="A582" s="32">
        <v>23071</v>
      </c>
      <c r="B582" s="51">
        <v>33217.68</v>
      </c>
    </row>
    <row r="583" spans="1:2" x14ac:dyDescent="0.25">
      <c r="A583" s="32">
        <v>23102</v>
      </c>
      <c r="B583" s="51">
        <v>14925.84</v>
      </c>
    </row>
    <row r="584" spans="1:2" x14ac:dyDescent="0.25">
      <c r="A584" s="32">
        <v>23132</v>
      </c>
      <c r="B584" s="51">
        <v>3181.53</v>
      </c>
    </row>
    <row r="585" spans="1:2" x14ac:dyDescent="0.25">
      <c r="A585" s="32">
        <v>23163</v>
      </c>
      <c r="B585" s="51">
        <v>36327.800000000003</v>
      </c>
    </row>
    <row r="586" spans="1:2" x14ac:dyDescent="0.25">
      <c r="A586" s="32">
        <v>23193</v>
      </c>
      <c r="B586" s="51">
        <v>5176.9399999999996</v>
      </c>
    </row>
    <row r="587" spans="1:2" x14ac:dyDescent="0.25">
      <c r="A587" s="32">
        <v>23224</v>
      </c>
      <c r="B587" s="51">
        <v>14435.91</v>
      </c>
    </row>
    <row r="588" spans="1:2" x14ac:dyDescent="0.25">
      <c r="A588" s="32">
        <v>23255</v>
      </c>
      <c r="B588" s="51">
        <v>22719.01</v>
      </c>
    </row>
    <row r="589" spans="1:2" x14ac:dyDescent="0.25">
      <c r="A589" s="32">
        <v>23285</v>
      </c>
      <c r="B589" s="51">
        <v>24813.59</v>
      </c>
    </row>
    <row r="590" spans="1:2" x14ac:dyDescent="0.25">
      <c r="A590" s="32">
        <v>23316</v>
      </c>
      <c r="B590" s="51">
        <v>24877.06</v>
      </c>
    </row>
    <row r="591" spans="1:2" x14ac:dyDescent="0.25">
      <c r="A591" s="32">
        <v>23346</v>
      </c>
      <c r="B591" s="51">
        <v>25285.66</v>
      </c>
    </row>
    <row r="592" spans="1:2" x14ac:dyDescent="0.25">
      <c r="A592" s="32">
        <v>23377</v>
      </c>
      <c r="B592" s="51">
        <v>24946.48</v>
      </c>
    </row>
    <row r="593" spans="1:2" x14ac:dyDescent="0.25">
      <c r="A593" s="32">
        <v>23408</v>
      </c>
      <c r="B593" s="51">
        <v>29379.599999999999</v>
      </c>
    </row>
    <row r="594" spans="1:2" x14ac:dyDescent="0.25">
      <c r="A594" s="32">
        <v>23437</v>
      </c>
      <c r="B594" s="51">
        <v>23984.48</v>
      </c>
    </row>
    <row r="595" spans="1:2" x14ac:dyDescent="0.25">
      <c r="A595" s="32">
        <v>23468</v>
      </c>
      <c r="B595" s="51">
        <v>20644.27</v>
      </c>
    </row>
    <row r="596" spans="1:2" x14ac:dyDescent="0.25">
      <c r="A596" s="32">
        <v>23498</v>
      </c>
      <c r="B596" s="51">
        <v>18456.47</v>
      </c>
    </row>
    <row r="597" spans="1:2" x14ac:dyDescent="0.25">
      <c r="A597" s="32">
        <v>23529</v>
      </c>
      <c r="B597" s="51">
        <v>29147.53</v>
      </c>
    </row>
    <row r="598" spans="1:2" x14ac:dyDescent="0.25">
      <c r="A598" s="32">
        <v>23559</v>
      </c>
      <c r="B598" s="51">
        <v>5758.1</v>
      </c>
    </row>
    <row r="599" spans="1:2" x14ac:dyDescent="0.25">
      <c r="A599" s="32">
        <v>23590</v>
      </c>
      <c r="B599" s="51">
        <v>9592.2099999999991</v>
      </c>
    </row>
    <row r="600" spans="1:2" x14ac:dyDescent="0.25">
      <c r="A600" s="32">
        <v>23621</v>
      </c>
      <c r="B600" s="51">
        <v>10101.969999999999</v>
      </c>
    </row>
    <row r="601" spans="1:2" x14ac:dyDescent="0.25">
      <c r="A601" s="32">
        <v>23651</v>
      </c>
      <c r="B601" s="51">
        <v>16772.48</v>
      </c>
    </row>
    <row r="602" spans="1:2" x14ac:dyDescent="0.25">
      <c r="A602" s="32">
        <v>23682</v>
      </c>
      <c r="B602" s="51">
        <v>25551.45</v>
      </c>
    </row>
    <row r="603" spans="1:2" x14ac:dyDescent="0.25">
      <c r="A603" s="32">
        <v>23712</v>
      </c>
      <c r="B603" s="51">
        <v>29387.54</v>
      </c>
    </row>
    <row r="604" spans="1:2" x14ac:dyDescent="0.25">
      <c r="A604" s="32">
        <v>23743</v>
      </c>
      <c r="B604" s="51">
        <v>26705.84</v>
      </c>
    </row>
    <row r="605" spans="1:2" x14ac:dyDescent="0.25">
      <c r="A605" s="32">
        <v>23774</v>
      </c>
      <c r="B605" s="51">
        <v>30107.55</v>
      </c>
    </row>
    <row r="606" spans="1:2" x14ac:dyDescent="0.25">
      <c r="A606" s="32">
        <v>23802</v>
      </c>
      <c r="B606" s="51">
        <v>28832.16</v>
      </c>
    </row>
    <row r="607" spans="1:2" x14ac:dyDescent="0.25">
      <c r="A607" s="32">
        <v>23833</v>
      </c>
      <c r="B607" s="51">
        <v>18222.41</v>
      </c>
    </row>
    <row r="608" spans="1:2" x14ac:dyDescent="0.25">
      <c r="A608" s="32">
        <v>23863</v>
      </c>
      <c r="B608" s="51">
        <v>21951.39</v>
      </c>
    </row>
    <row r="609" spans="1:2" x14ac:dyDescent="0.25">
      <c r="A609" s="32">
        <v>23894</v>
      </c>
      <c r="B609" s="51">
        <v>325914.84000000003</v>
      </c>
    </row>
    <row r="610" spans="1:2" x14ac:dyDescent="0.25">
      <c r="A610" s="32">
        <v>23924</v>
      </c>
      <c r="B610" s="51">
        <v>140870.16</v>
      </c>
    </row>
    <row r="611" spans="1:2" x14ac:dyDescent="0.25">
      <c r="A611" s="32">
        <v>23955</v>
      </c>
      <c r="B611" s="51">
        <v>91669.440000000002</v>
      </c>
    </row>
    <row r="612" spans="1:2" x14ac:dyDescent="0.25">
      <c r="A612" s="32">
        <v>23986</v>
      </c>
      <c r="B612" s="51">
        <v>55970.400000000001</v>
      </c>
    </row>
    <row r="613" spans="1:2" x14ac:dyDescent="0.25">
      <c r="A613" s="32">
        <v>24016</v>
      </c>
      <c r="B613" s="51">
        <v>85106.03</v>
      </c>
    </row>
    <row r="614" spans="1:2" x14ac:dyDescent="0.25">
      <c r="A614" s="32">
        <v>24047</v>
      </c>
      <c r="B614" s="51">
        <v>49408.98</v>
      </c>
    </row>
    <row r="615" spans="1:2" x14ac:dyDescent="0.25">
      <c r="A615" s="32">
        <v>24077</v>
      </c>
      <c r="B615" s="51">
        <v>48696.91</v>
      </c>
    </row>
    <row r="616" spans="1:2" x14ac:dyDescent="0.25">
      <c r="A616" s="32">
        <v>24108</v>
      </c>
      <c r="B616" s="51">
        <v>40877.949999999997</v>
      </c>
    </row>
    <row r="617" spans="1:2" x14ac:dyDescent="0.25">
      <c r="A617" s="32">
        <v>24139</v>
      </c>
      <c r="B617" s="51">
        <v>31678.48</v>
      </c>
    </row>
    <row r="618" spans="1:2" x14ac:dyDescent="0.25">
      <c r="A618" s="32">
        <v>24167</v>
      </c>
      <c r="B618" s="51">
        <v>30000.44</v>
      </c>
    </row>
    <row r="619" spans="1:2" x14ac:dyDescent="0.25">
      <c r="A619" s="32">
        <v>24198</v>
      </c>
      <c r="B619" s="51">
        <v>13779.38</v>
      </c>
    </row>
    <row r="620" spans="1:2" x14ac:dyDescent="0.25">
      <c r="A620" s="32">
        <v>24228</v>
      </c>
      <c r="B620" s="51">
        <v>3814.27</v>
      </c>
    </row>
    <row r="621" spans="1:2" x14ac:dyDescent="0.25">
      <c r="A621" s="32">
        <v>24259</v>
      </c>
      <c r="B621" s="51">
        <v>12101.33</v>
      </c>
    </row>
    <row r="622" spans="1:2" x14ac:dyDescent="0.25">
      <c r="A622" s="32">
        <v>24289</v>
      </c>
      <c r="B622" s="51">
        <v>6438.44</v>
      </c>
    </row>
    <row r="623" spans="1:2" x14ac:dyDescent="0.25">
      <c r="A623" s="32">
        <v>24320</v>
      </c>
      <c r="B623" s="51">
        <v>9897.67</v>
      </c>
    </row>
    <row r="624" spans="1:2" x14ac:dyDescent="0.25">
      <c r="A624" s="32">
        <v>24351</v>
      </c>
      <c r="B624" s="51">
        <v>23117.69</v>
      </c>
    </row>
    <row r="625" spans="1:2" x14ac:dyDescent="0.25">
      <c r="A625" s="32">
        <v>24381</v>
      </c>
      <c r="B625" s="51">
        <v>23706.79</v>
      </c>
    </row>
    <row r="626" spans="1:2" x14ac:dyDescent="0.25">
      <c r="A626" s="32">
        <v>24412</v>
      </c>
      <c r="B626" s="51">
        <v>27757.1</v>
      </c>
    </row>
    <row r="627" spans="1:2" x14ac:dyDescent="0.25">
      <c r="A627" s="32">
        <v>24442</v>
      </c>
      <c r="B627" s="51">
        <v>32307.25</v>
      </c>
    </row>
    <row r="628" spans="1:2" x14ac:dyDescent="0.25">
      <c r="A628" s="32">
        <v>24473</v>
      </c>
      <c r="B628" s="51">
        <v>32723.78</v>
      </c>
    </row>
    <row r="629" spans="1:2" x14ac:dyDescent="0.25">
      <c r="A629" s="32">
        <v>24504</v>
      </c>
      <c r="B629" s="51">
        <v>27294.94</v>
      </c>
    </row>
    <row r="630" spans="1:2" x14ac:dyDescent="0.25">
      <c r="A630" s="32">
        <v>24532</v>
      </c>
      <c r="B630" s="51">
        <v>27832.47</v>
      </c>
    </row>
    <row r="631" spans="1:2" x14ac:dyDescent="0.25">
      <c r="A631" s="32">
        <v>24563</v>
      </c>
      <c r="B631" s="51">
        <v>20707.740000000002</v>
      </c>
    </row>
    <row r="632" spans="1:2" x14ac:dyDescent="0.25">
      <c r="A632" s="32">
        <v>24593</v>
      </c>
      <c r="B632" s="51">
        <v>14402.19</v>
      </c>
    </row>
    <row r="633" spans="1:2" x14ac:dyDescent="0.25">
      <c r="A633" s="32">
        <v>24624</v>
      </c>
      <c r="B633" s="51">
        <v>143079.76999999999</v>
      </c>
    </row>
    <row r="634" spans="1:2" x14ac:dyDescent="0.25">
      <c r="A634" s="32">
        <v>24654</v>
      </c>
      <c r="B634" s="51">
        <v>121519.13</v>
      </c>
    </row>
    <row r="635" spans="1:2" x14ac:dyDescent="0.25">
      <c r="A635" s="32">
        <v>24685</v>
      </c>
      <c r="B635" s="51">
        <v>15526.84</v>
      </c>
    </row>
    <row r="636" spans="1:2" x14ac:dyDescent="0.25">
      <c r="A636" s="32">
        <v>24716</v>
      </c>
      <c r="B636" s="51">
        <v>23286.29</v>
      </c>
    </row>
    <row r="637" spans="1:2" x14ac:dyDescent="0.25">
      <c r="A637" s="32">
        <v>24746</v>
      </c>
      <c r="B637" s="51">
        <v>30264.240000000002</v>
      </c>
    </row>
    <row r="638" spans="1:2" x14ac:dyDescent="0.25">
      <c r="A638" s="32">
        <v>24777</v>
      </c>
      <c r="B638" s="51">
        <v>31855.01</v>
      </c>
    </row>
    <row r="639" spans="1:2" x14ac:dyDescent="0.25">
      <c r="A639" s="32">
        <v>24807</v>
      </c>
      <c r="B639" s="51">
        <v>34556.54</v>
      </c>
    </row>
    <row r="640" spans="1:2" x14ac:dyDescent="0.25">
      <c r="A640" s="32">
        <v>24838</v>
      </c>
      <c r="B640" s="51">
        <v>34854.06</v>
      </c>
    </row>
    <row r="641" spans="1:2" x14ac:dyDescent="0.25">
      <c r="A641" s="32">
        <v>24869</v>
      </c>
      <c r="B641" s="51">
        <v>31755.84</v>
      </c>
    </row>
    <row r="642" spans="1:2" x14ac:dyDescent="0.25">
      <c r="A642" s="32">
        <v>24898</v>
      </c>
      <c r="B642" s="51">
        <v>33733.379999999997</v>
      </c>
    </row>
    <row r="643" spans="1:2" x14ac:dyDescent="0.25">
      <c r="A643" s="32">
        <v>24929</v>
      </c>
      <c r="B643" s="51">
        <v>26687.99</v>
      </c>
    </row>
    <row r="644" spans="1:2" x14ac:dyDescent="0.25">
      <c r="A644" s="32">
        <v>24959</v>
      </c>
      <c r="B644" s="51">
        <v>14191.94</v>
      </c>
    </row>
    <row r="645" spans="1:2" x14ac:dyDescent="0.25">
      <c r="A645" s="32">
        <v>24990</v>
      </c>
      <c r="B645" s="51">
        <v>32939.980000000003</v>
      </c>
    </row>
    <row r="646" spans="1:2" x14ac:dyDescent="0.25">
      <c r="A646" s="32">
        <v>25020</v>
      </c>
      <c r="B646" s="51">
        <v>10839.83</v>
      </c>
    </row>
    <row r="647" spans="1:2" x14ac:dyDescent="0.25">
      <c r="A647" s="32">
        <v>25051</v>
      </c>
      <c r="B647" s="51">
        <v>21858.17</v>
      </c>
    </row>
    <row r="648" spans="1:2" x14ac:dyDescent="0.25">
      <c r="A648" s="32">
        <v>25082</v>
      </c>
      <c r="B648" s="51">
        <v>20878.32</v>
      </c>
    </row>
    <row r="649" spans="1:2" x14ac:dyDescent="0.25">
      <c r="A649" s="32">
        <v>25112</v>
      </c>
      <c r="B649" s="51">
        <v>36206.81</v>
      </c>
    </row>
    <row r="650" spans="1:2" x14ac:dyDescent="0.25">
      <c r="A650" s="32">
        <v>25143</v>
      </c>
      <c r="B650" s="51">
        <v>26648.32</v>
      </c>
    </row>
    <row r="651" spans="1:2" x14ac:dyDescent="0.25">
      <c r="A651" s="32">
        <v>25173</v>
      </c>
      <c r="B651" s="51">
        <v>31248.06</v>
      </c>
    </row>
    <row r="652" spans="1:2" x14ac:dyDescent="0.25">
      <c r="A652" s="32">
        <v>25204</v>
      </c>
      <c r="B652" s="51">
        <v>31015.99</v>
      </c>
    </row>
    <row r="653" spans="1:2" x14ac:dyDescent="0.25">
      <c r="A653" s="32">
        <v>25235</v>
      </c>
      <c r="B653" s="51">
        <v>24621.19</v>
      </c>
    </row>
    <row r="654" spans="1:2" x14ac:dyDescent="0.25">
      <c r="A654" s="32">
        <v>25263</v>
      </c>
      <c r="B654" s="51">
        <v>25295.58</v>
      </c>
    </row>
    <row r="655" spans="1:2" x14ac:dyDescent="0.25">
      <c r="A655" s="32">
        <v>25294</v>
      </c>
      <c r="B655" s="51">
        <v>13991.61</v>
      </c>
    </row>
    <row r="656" spans="1:2" x14ac:dyDescent="0.25">
      <c r="A656" s="32">
        <v>25324</v>
      </c>
      <c r="B656" s="51">
        <v>262496.38</v>
      </c>
    </row>
    <row r="657" spans="1:2" x14ac:dyDescent="0.25">
      <c r="A657" s="32">
        <v>25355</v>
      </c>
      <c r="B657" s="51">
        <v>373096.34</v>
      </c>
    </row>
    <row r="658" spans="1:2" x14ac:dyDescent="0.25">
      <c r="A658" s="32">
        <v>25385</v>
      </c>
      <c r="B658" s="51">
        <v>31551.54</v>
      </c>
    </row>
    <row r="659" spans="1:2" x14ac:dyDescent="0.25">
      <c r="A659" s="32">
        <v>25416</v>
      </c>
      <c r="B659" s="51">
        <v>12609.11</v>
      </c>
    </row>
    <row r="660" spans="1:2" x14ac:dyDescent="0.25">
      <c r="A660" s="32">
        <v>25447</v>
      </c>
      <c r="B660" s="51">
        <v>27453.62</v>
      </c>
    </row>
    <row r="661" spans="1:2" x14ac:dyDescent="0.25">
      <c r="A661" s="32">
        <v>25477</v>
      </c>
      <c r="B661" s="51">
        <v>82426.33</v>
      </c>
    </row>
    <row r="662" spans="1:2" x14ac:dyDescent="0.25">
      <c r="A662" s="32">
        <v>25508</v>
      </c>
      <c r="B662" s="51">
        <v>105224.67</v>
      </c>
    </row>
    <row r="663" spans="1:2" x14ac:dyDescent="0.25">
      <c r="A663" s="32">
        <v>25538</v>
      </c>
      <c r="B663" s="51">
        <v>83445.84</v>
      </c>
    </row>
    <row r="664" spans="1:2" x14ac:dyDescent="0.25">
      <c r="A664" s="32">
        <v>25569</v>
      </c>
      <c r="B664" s="51">
        <v>63702.09</v>
      </c>
    </row>
    <row r="665" spans="1:2" x14ac:dyDescent="0.25">
      <c r="A665" s="32">
        <v>25600</v>
      </c>
      <c r="B665" s="51">
        <v>45100.82</v>
      </c>
    </row>
    <row r="666" spans="1:2" x14ac:dyDescent="0.25">
      <c r="A666" s="32">
        <v>25628</v>
      </c>
      <c r="B666" s="51">
        <v>46737.21</v>
      </c>
    </row>
    <row r="667" spans="1:2" x14ac:dyDescent="0.25">
      <c r="A667" s="32">
        <v>25659</v>
      </c>
      <c r="B667" s="51">
        <v>116490.95</v>
      </c>
    </row>
    <row r="668" spans="1:2" x14ac:dyDescent="0.25">
      <c r="A668" s="32">
        <v>25689</v>
      </c>
      <c r="B668" s="51">
        <v>193173.06</v>
      </c>
    </row>
    <row r="669" spans="1:2" x14ac:dyDescent="0.25">
      <c r="A669" s="32">
        <v>25720</v>
      </c>
      <c r="B669" s="51">
        <v>340289.25</v>
      </c>
    </row>
    <row r="670" spans="1:2" x14ac:dyDescent="0.25">
      <c r="A670" s="32">
        <v>25750</v>
      </c>
      <c r="B670" s="51">
        <v>73956.78</v>
      </c>
    </row>
    <row r="671" spans="1:2" x14ac:dyDescent="0.25">
      <c r="A671" s="32">
        <v>25781</v>
      </c>
      <c r="B671" s="51">
        <v>29736.63</v>
      </c>
    </row>
    <row r="672" spans="1:2" x14ac:dyDescent="0.25">
      <c r="A672" s="32">
        <v>25812</v>
      </c>
      <c r="B672" s="51">
        <v>48845.67</v>
      </c>
    </row>
    <row r="673" spans="1:2" x14ac:dyDescent="0.25">
      <c r="A673" s="32">
        <v>25842</v>
      </c>
      <c r="B673" s="51">
        <v>56363.14</v>
      </c>
    </row>
    <row r="674" spans="1:2" x14ac:dyDescent="0.25">
      <c r="A674" s="32">
        <v>25873</v>
      </c>
      <c r="B674" s="51">
        <v>68119.34</v>
      </c>
    </row>
    <row r="675" spans="1:2" x14ac:dyDescent="0.25">
      <c r="A675" s="32">
        <v>25903</v>
      </c>
      <c r="B675" s="51">
        <v>67875.37</v>
      </c>
    </row>
    <row r="676" spans="1:2" x14ac:dyDescent="0.25">
      <c r="A676" s="32">
        <v>25934</v>
      </c>
      <c r="B676" s="51">
        <v>66467.09</v>
      </c>
    </row>
    <row r="677" spans="1:2" x14ac:dyDescent="0.25">
      <c r="A677" s="32">
        <v>25965</v>
      </c>
      <c r="B677" s="51">
        <v>52844.41</v>
      </c>
    </row>
    <row r="678" spans="1:2" x14ac:dyDescent="0.25">
      <c r="A678" s="32">
        <v>25993</v>
      </c>
      <c r="B678" s="51">
        <v>47512.76</v>
      </c>
    </row>
    <row r="679" spans="1:2" x14ac:dyDescent="0.25">
      <c r="A679" s="32">
        <v>26024</v>
      </c>
      <c r="B679" s="51">
        <v>96727.360000000001</v>
      </c>
    </row>
    <row r="680" spans="1:2" x14ac:dyDescent="0.25">
      <c r="A680" s="32">
        <v>26054</v>
      </c>
      <c r="B680" s="51">
        <v>238000.17</v>
      </c>
    </row>
    <row r="681" spans="1:2" x14ac:dyDescent="0.25">
      <c r="A681" s="32">
        <v>26085</v>
      </c>
      <c r="B681" s="51">
        <v>128941.38</v>
      </c>
    </row>
    <row r="682" spans="1:2" x14ac:dyDescent="0.25">
      <c r="A682" s="32">
        <v>26115</v>
      </c>
      <c r="B682" s="51">
        <v>38602.879999999997</v>
      </c>
    </row>
    <row r="683" spans="1:2" x14ac:dyDescent="0.25">
      <c r="A683" s="32">
        <v>26146</v>
      </c>
      <c r="B683" s="51">
        <v>20108.72</v>
      </c>
    </row>
    <row r="684" spans="1:2" x14ac:dyDescent="0.25">
      <c r="A684" s="32">
        <v>26177</v>
      </c>
      <c r="B684" s="51">
        <v>62428.68</v>
      </c>
    </row>
    <row r="685" spans="1:2" x14ac:dyDescent="0.25">
      <c r="A685" s="32">
        <v>26207</v>
      </c>
      <c r="B685" s="51">
        <v>51011.65</v>
      </c>
    </row>
    <row r="686" spans="1:2" x14ac:dyDescent="0.25">
      <c r="A686" s="32">
        <v>26238</v>
      </c>
      <c r="B686" s="51">
        <v>51325.05</v>
      </c>
    </row>
    <row r="687" spans="1:2" x14ac:dyDescent="0.25">
      <c r="A687" s="32">
        <v>26268</v>
      </c>
      <c r="B687" s="51">
        <v>51400.42</v>
      </c>
    </row>
    <row r="688" spans="1:2" x14ac:dyDescent="0.25">
      <c r="A688" s="32">
        <v>26299</v>
      </c>
      <c r="B688" s="51">
        <v>48972.61</v>
      </c>
    </row>
    <row r="689" spans="1:2" x14ac:dyDescent="0.25">
      <c r="A689" s="32">
        <v>26330</v>
      </c>
      <c r="B689" s="51">
        <v>44406.6</v>
      </c>
    </row>
    <row r="690" spans="1:2" x14ac:dyDescent="0.25">
      <c r="A690" s="32">
        <v>26359</v>
      </c>
      <c r="B690" s="51">
        <v>31462.28</v>
      </c>
    </row>
    <row r="691" spans="1:2" x14ac:dyDescent="0.25">
      <c r="A691" s="32">
        <v>26390</v>
      </c>
      <c r="B691" s="51">
        <v>20176.16</v>
      </c>
    </row>
    <row r="692" spans="1:2" x14ac:dyDescent="0.25">
      <c r="A692" s="32">
        <v>26420</v>
      </c>
      <c r="B692" s="51">
        <v>12436.54</v>
      </c>
    </row>
    <row r="693" spans="1:2" x14ac:dyDescent="0.25">
      <c r="A693" s="32">
        <v>26451</v>
      </c>
      <c r="B693" s="51">
        <v>78205.440000000002</v>
      </c>
    </row>
    <row r="694" spans="1:2" x14ac:dyDescent="0.25">
      <c r="A694" s="32">
        <v>26481</v>
      </c>
      <c r="B694" s="51">
        <v>10960.82</v>
      </c>
    </row>
    <row r="695" spans="1:2" x14ac:dyDescent="0.25">
      <c r="A695" s="32">
        <v>26512</v>
      </c>
      <c r="B695" s="51">
        <v>24260.19</v>
      </c>
    </row>
    <row r="696" spans="1:2" x14ac:dyDescent="0.25">
      <c r="A696" s="32">
        <v>26543</v>
      </c>
      <c r="B696" s="51">
        <v>40913.660000000003</v>
      </c>
    </row>
    <row r="697" spans="1:2" x14ac:dyDescent="0.25">
      <c r="A697" s="32">
        <v>26573</v>
      </c>
      <c r="B697" s="51">
        <v>29086.04</v>
      </c>
    </row>
    <row r="698" spans="1:2" x14ac:dyDescent="0.25">
      <c r="A698" s="32">
        <v>26604</v>
      </c>
      <c r="B698" s="51">
        <v>45422.15</v>
      </c>
    </row>
    <row r="699" spans="1:2" x14ac:dyDescent="0.25">
      <c r="A699" s="32">
        <v>26634</v>
      </c>
      <c r="B699" s="51">
        <v>43424.77</v>
      </c>
    </row>
    <row r="700" spans="1:2" x14ac:dyDescent="0.25">
      <c r="A700" s="32">
        <v>26665</v>
      </c>
      <c r="B700" s="51">
        <v>49262.21</v>
      </c>
    </row>
    <row r="701" spans="1:2" x14ac:dyDescent="0.25">
      <c r="A701" s="32">
        <v>26696</v>
      </c>
      <c r="B701" s="51">
        <v>45346.78</v>
      </c>
    </row>
    <row r="702" spans="1:2" x14ac:dyDescent="0.25">
      <c r="A702" s="32">
        <v>26724</v>
      </c>
      <c r="B702" s="51">
        <v>49551.8</v>
      </c>
    </row>
    <row r="703" spans="1:2" x14ac:dyDescent="0.25">
      <c r="A703" s="32">
        <v>26755</v>
      </c>
      <c r="B703" s="51">
        <v>76110.86</v>
      </c>
    </row>
    <row r="704" spans="1:2" x14ac:dyDescent="0.25">
      <c r="A704" s="32">
        <v>26785</v>
      </c>
      <c r="B704" s="51">
        <v>708188.81</v>
      </c>
    </row>
    <row r="705" spans="1:2" x14ac:dyDescent="0.25">
      <c r="A705" s="32">
        <v>26816</v>
      </c>
      <c r="B705" s="51">
        <v>393347.88</v>
      </c>
    </row>
    <row r="706" spans="1:2" x14ac:dyDescent="0.25">
      <c r="A706" s="32">
        <v>26846</v>
      </c>
      <c r="B706" s="51">
        <v>72855.94</v>
      </c>
    </row>
    <row r="707" spans="1:2" x14ac:dyDescent="0.25">
      <c r="A707" s="32">
        <v>26877</v>
      </c>
      <c r="B707" s="51">
        <v>24964.33</v>
      </c>
    </row>
    <row r="708" spans="1:2" x14ac:dyDescent="0.25">
      <c r="A708" s="32">
        <v>26908</v>
      </c>
      <c r="B708" s="51">
        <v>61516.27</v>
      </c>
    </row>
    <row r="709" spans="1:2" x14ac:dyDescent="0.25">
      <c r="A709" s="32">
        <v>26938</v>
      </c>
      <c r="B709" s="51">
        <v>70019.53</v>
      </c>
    </row>
    <row r="710" spans="1:2" x14ac:dyDescent="0.25">
      <c r="A710" s="32">
        <v>26969</v>
      </c>
      <c r="B710" s="51">
        <v>61607.51</v>
      </c>
    </row>
    <row r="711" spans="1:2" x14ac:dyDescent="0.25">
      <c r="A711" s="32">
        <v>26999</v>
      </c>
      <c r="B711" s="51">
        <v>50057.59</v>
      </c>
    </row>
    <row r="712" spans="1:2" x14ac:dyDescent="0.25">
      <c r="A712" s="32">
        <v>27030</v>
      </c>
      <c r="B712" s="51">
        <v>62753.97</v>
      </c>
    </row>
    <row r="713" spans="1:2" x14ac:dyDescent="0.25">
      <c r="A713" s="32">
        <v>27061</v>
      </c>
      <c r="B713" s="51">
        <v>57676.21</v>
      </c>
    </row>
    <row r="714" spans="1:2" x14ac:dyDescent="0.25">
      <c r="A714" s="32">
        <v>27089</v>
      </c>
      <c r="B714" s="51">
        <v>72250.97</v>
      </c>
    </row>
    <row r="715" spans="1:2" x14ac:dyDescent="0.25">
      <c r="A715" s="32">
        <v>27120</v>
      </c>
      <c r="B715" s="51">
        <v>81343.34</v>
      </c>
    </row>
    <row r="716" spans="1:2" x14ac:dyDescent="0.25">
      <c r="A716" s="32">
        <v>27150</v>
      </c>
      <c r="B716" s="51">
        <v>39755.29</v>
      </c>
    </row>
    <row r="717" spans="1:2" x14ac:dyDescent="0.25">
      <c r="A717" s="32">
        <v>27181</v>
      </c>
      <c r="B717" s="51">
        <v>92204.98</v>
      </c>
    </row>
    <row r="718" spans="1:2" x14ac:dyDescent="0.25">
      <c r="A718" s="32">
        <v>27211</v>
      </c>
      <c r="B718" s="51">
        <v>24777.88</v>
      </c>
    </row>
    <row r="719" spans="1:2" x14ac:dyDescent="0.25">
      <c r="A719" s="32">
        <v>27242</v>
      </c>
      <c r="B719" s="51">
        <v>27241.39</v>
      </c>
    </row>
    <row r="720" spans="1:2" x14ac:dyDescent="0.25">
      <c r="A720" s="32">
        <v>27273</v>
      </c>
      <c r="B720" s="51">
        <v>44979.83</v>
      </c>
    </row>
    <row r="721" spans="1:2" x14ac:dyDescent="0.25">
      <c r="A721" s="32">
        <v>27303</v>
      </c>
      <c r="B721" s="51">
        <v>48512.44</v>
      </c>
    </row>
    <row r="722" spans="1:2" x14ac:dyDescent="0.25">
      <c r="A722" s="32">
        <v>27334</v>
      </c>
      <c r="B722" s="51">
        <v>50849.01</v>
      </c>
    </row>
    <row r="723" spans="1:2" x14ac:dyDescent="0.25">
      <c r="A723" s="32">
        <v>27364</v>
      </c>
      <c r="B723" s="51">
        <v>43268.07</v>
      </c>
    </row>
    <row r="724" spans="1:2" x14ac:dyDescent="0.25">
      <c r="A724" s="32">
        <v>27395</v>
      </c>
      <c r="B724" s="51">
        <v>40421.75</v>
      </c>
    </row>
    <row r="725" spans="1:2" x14ac:dyDescent="0.25">
      <c r="A725" s="32">
        <v>27426</v>
      </c>
      <c r="B725" s="51">
        <v>34608.11</v>
      </c>
    </row>
    <row r="726" spans="1:2" x14ac:dyDescent="0.25">
      <c r="A726" s="32">
        <v>27454</v>
      </c>
      <c r="B726" s="51">
        <v>36617.39</v>
      </c>
    </row>
    <row r="727" spans="1:2" x14ac:dyDescent="0.25">
      <c r="A727" s="32">
        <v>27485</v>
      </c>
      <c r="B727" s="51">
        <v>38965.86</v>
      </c>
    </row>
    <row r="728" spans="1:2" x14ac:dyDescent="0.25">
      <c r="A728" s="32">
        <v>27515</v>
      </c>
      <c r="B728" s="51">
        <v>34310.58</v>
      </c>
    </row>
    <row r="729" spans="1:2" x14ac:dyDescent="0.25">
      <c r="A729" s="32">
        <v>27546</v>
      </c>
      <c r="B729" s="51">
        <v>144527.73000000001</v>
      </c>
    </row>
    <row r="730" spans="1:2" x14ac:dyDescent="0.25">
      <c r="A730" s="32">
        <v>27576</v>
      </c>
      <c r="B730" s="51">
        <v>59032.93</v>
      </c>
    </row>
    <row r="731" spans="1:2" x14ac:dyDescent="0.25">
      <c r="A731" s="32">
        <v>27607</v>
      </c>
      <c r="B731" s="51">
        <v>39255.449999999997</v>
      </c>
    </row>
    <row r="732" spans="1:2" x14ac:dyDescent="0.25">
      <c r="A732" s="32">
        <v>27638</v>
      </c>
      <c r="B732" s="51">
        <v>41038.61</v>
      </c>
    </row>
    <row r="733" spans="1:2" x14ac:dyDescent="0.25">
      <c r="A733" s="32">
        <v>27668</v>
      </c>
      <c r="B733" s="51">
        <v>42569.88</v>
      </c>
    </row>
    <row r="734" spans="1:2" x14ac:dyDescent="0.25">
      <c r="A734" s="32">
        <v>27699</v>
      </c>
      <c r="B734" s="51">
        <v>43121.29</v>
      </c>
    </row>
    <row r="735" spans="1:2" x14ac:dyDescent="0.25">
      <c r="A735" s="32">
        <v>27729</v>
      </c>
      <c r="B735" s="51">
        <v>44884.62</v>
      </c>
    </row>
    <row r="736" spans="1:2" x14ac:dyDescent="0.25">
      <c r="A736" s="32">
        <v>27760</v>
      </c>
      <c r="B736" s="51">
        <v>44902.47</v>
      </c>
    </row>
    <row r="737" spans="1:2" x14ac:dyDescent="0.25">
      <c r="A737" s="32">
        <v>27791</v>
      </c>
      <c r="B737" s="51">
        <v>42052.18</v>
      </c>
    </row>
    <row r="738" spans="1:2" x14ac:dyDescent="0.25">
      <c r="A738" s="32">
        <v>27820</v>
      </c>
      <c r="B738" s="51">
        <v>41943.09</v>
      </c>
    </row>
    <row r="739" spans="1:2" x14ac:dyDescent="0.25">
      <c r="A739" s="32">
        <v>27851</v>
      </c>
      <c r="B739" s="51">
        <v>23552.080000000002</v>
      </c>
    </row>
    <row r="740" spans="1:2" x14ac:dyDescent="0.25">
      <c r="A740" s="32">
        <v>27881</v>
      </c>
      <c r="B740" s="51">
        <v>26065.17</v>
      </c>
    </row>
    <row r="741" spans="1:2" x14ac:dyDescent="0.25">
      <c r="A741" s="32">
        <v>27912</v>
      </c>
      <c r="B741" s="51">
        <v>16937.11</v>
      </c>
    </row>
    <row r="742" spans="1:2" x14ac:dyDescent="0.25">
      <c r="A742" s="32">
        <v>27942</v>
      </c>
      <c r="B742" s="51">
        <v>13473.92</v>
      </c>
    </row>
    <row r="743" spans="1:2" x14ac:dyDescent="0.25">
      <c r="A743" s="32">
        <v>27973</v>
      </c>
      <c r="B743" s="51">
        <v>35736.720000000001</v>
      </c>
    </row>
    <row r="744" spans="1:2" x14ac:dyDescent="0.25">
      <c r="A744" s="32">
        <v>28004</v>
      </c>
      <c r="B744" s="51">
        <v>53681.45</v>
      </c>
    </row>
    <row r="745" spans="1:2" x14ac:dyDescent="0.25">
      <c r="A745" s="32">
        <v>28034</v>
      </c>
      <c r="B745" s="51">
        <v>45921.99</v>
      </c>
    </row>
    <row r="746" spans="1:2" x14ac:dyDescent="0.25">
      <c r="A746" s="32">
        <v>28065</v>
      </c>
      <c r="B746" s="51">
        <v>36970.46</v>
      </c>
    </row>
    <row r="747" spans="1:2" x14ac:dyDescent="0.25">
      <c r="A747" s="32">
        <v>28095</v>
      </c>
      <c r="B747" s="51">
        <v>41839.949999999997</v>
      </c>
    </row>
    <row r="748" spans="1:2" x14ac:dyDescent="0.25">
      <c r="A748" s="32">
        <v>28126</v>
      </c>
      <c r="B748" s="51">
        <v>32027.57</v>
      </c>
    </row>
    <row r="749" spans="1:2" x14ac:dyDescent="0.25">
      <c r="A749" s="32">
        <v>28157</v>
      </c>
      <c r="B749" s="51">
        <v>30656.98</v>
      </c>
    </row>
    <row r="750" spans="1:2" x14ac:dyDescent="0.25">
      <c r="A750" s="32">
        <v>28185</v>
      </c>
      <c r="B750" s="51">
        <v>34328.43</v>
      </c>
    </row>
    <row r="751" spans="1:2" x14ac:dyDescent="0.25">
      <c r="A751" s="32">
        <v>28216</v>
      </c>
      <c r="B751" s="51">
        <v>23252.57</v>
      </c>
    </row>
    <row r="752" spans="1:2" x14ac:dyDescent="0.25">
      <c r="A752" s="32">
        <v>28246</v>
      </c>
      <c r="B752" s="51">
        <v>15433.61</v>
      </c>
    </row>
    <row r="753" spans="1:2" x14ac:dyDescent="0.25">
      <c r="A753" s="32">
        <v>28277</v>
      </c>
      <c r="B753" s="51">
        <v>6741.92</v>
      </c>
    </row>
    <row r="754" spans="1:2" x14ac:dyDescent="0.25">
      <c r="A754" s="32">
        <v>28307</v>
      </c>
      <c r="B754" s="51">
        <v>28092.31</v>
      </c>
    </row>
    <row r="755" spans="1:2" x14ac:dyDescent="0.25">
      <c r="A755" s="32">
        <v>28338</v>
      </c>
      <c r="B755" s="51">
        <v>19307.39</v>
      </c>
    </row>
    <row r="756" spans="1:2" x14ac:dyDescent="0.25">
      <c r="A756" s="32">
        <v>28369</v>
      </c>
      <c r="B756" s="51">
        <v>15389.98</v>
      </c>
    </row>
    <row r="757" spans="1:2" x14ac:dyDescent="0.25">
      <c r="A757" s="32">
        <v>28399</v>
      </c>
      <c r="B757" s="51">
        <v>25489.96</v>
      </c>
    </row>
    <row r="758" spans="1:2" x14ac:dyDescent="0.25">
      <c r="A758" s="32">
        <v>28430</v>
      </c>
      <c r="B758" s="51">
        <v>29026.54</v>
      </c>
    </row>
    <row r="759" spans="1:2" x14ac:dyDescent="0.25">
      <c r="A759" s="32">
        <v>28460</v>
      </c>
      <c r="B759" s="51">
        <v>37753.94</v>
      </c>
    </row>
    <row r="760" spans="1:2" x14ac:dyDescent="0.25">
      <c r="A760" s="32">
        <v>28491</v>
      </c>
      <c r="B760" s="51">
        <v>30932.68</v>
      </c>
    </row>
    <row r="761" spans="1:2" x14ac:dyDescent="0.25">
      <c r="A761" s="32">
        <v>28522</v>
      </c>
      <c r="B761" s="51">
        <v>29988.54</v>
      </c>
    </row>
    <row r="762" spans="1:2" x14ac:dyDescent="0.25">
      <c r="A762" s="32">
        <v>28550</v>
      </c>
      <c r="B762" s="51">
        <v>34364.14</v>
      </c>
    </row>
    <row r="763" spans="1:2" x14ac:dyDescent="0.25">
      <c r="A763" s="32">
        <v>28581</v>
      </c>
      <c r="B763" s="51">
        <v>21392.05</v>
      </c>
    </row>
    <row r="764" spans="1:2" x14ac:dyDescent="0.25">
      <c r="A764" s="32">
        <v>28611</v>
      </c>
      <c r="B764" s="51">
        <v>74436.789999999994</v>
      </c>
    </row>
    <row r="765" spans="1:2" x14ac:dyDescent="0.25">
      <c r="A765" s="32">
        <v>28642</v>
      </c>
      <c r="B765" s="51">
        <v>111387.41</v>
      </c>
    </row>
    <row r="766" spans="1:2" x14ac:dyDescent="0.25">
      <c r="A766" s="32">
        <v>28672</v>
      </c>
      <c r="B766" s="51">
        <v>20636.330000000002</v>
      </c>
    </row>
    <row r="767" spans="1:2" x14ac:dyDescent="0.25">
      <c r="A767" s="32">
        <v>28703</v>
      </c>
      <c r="B767" s="51">
        <v>20749.39</v>
      </c>
    </row>
    <row r="768" spans="1:2" x14ac:dyDescent="0.25">
      <c r="A768" s="32">
        <v>28734</v>
      </c>
      <c r="B768" s="51">
        <v>24111.43</v>
      </c>
    </row>
    <row r="769" spans="1:2" x14ac:dyDescent="0.25">
      <c r="A769" s="32">
        <v>28764</v>
      </c>
      <c r="B769" s="51">
        <v>40100.42</v>
      </c>
    </row>
    <row r="770" spans="1:2" x14ac:dyDescent="0.25">
      <c r="A770" s="32">
        <v>28795</v>
      </c>
      <c r="B770" s="51">
        <v>39910</v>
      </c>
    </row>
    <row r="771" spans="1:2" x14ac:dyDescent="0.25">
      <c r="A771" s="32">
        <v>28825</v>
      </c>
      <c r="B771" s="51">
        <v>37728.15</v>
      </c>
    </row>
    <row r="772" spans="1:2" x14ac:dyDescent="0.25">
      <c r="A772" s="32">
        <v>28856</v>
      </c>
      <c r="B772" s="51">
        <v>31555.5</v>
      </c>
    </row>
    <row r="773" spans="1:2" x14ac:dyDescent="0.25">
      <c r="A773" s="32">
        <v>28887</v>
      </c>
      <c r="B773" s="51">
        <v>32140.63</v>
      </c>
    </row>
    <row r="774" spans="1:2" x14ac:dyDescent="0.25">
      <c r="A774" s="32">
        <v>28915</v>
      </c>
      <c r="B774" s="51">
        <v>47143.83</v>
      </c>
    </row>
    <row r="775" spans="1:2" x14ac:dyDescent="0.25">
      <c r="A775" s="32">
        <v>28946</v>
      </c>
      <c r="B775" s="51">
        <v>43888.91</v>
      </c>
    </row>
    <row r="776" spans="1:2" x14ac:dyDescent="0.25">
      <c r="A776" s="32">
        <v>28976</v>
      </c>
      <c r="B776" s="51">
        <v>183194.08</v>
      </c>
    </row>
    <row r="777" spans="1:2" x14ac:dyDescent="0.25">
      <c r="A777" s="32">
        <v>29007</v>
      </c>
      <c r="B777" s="51">
        <v>452337.19</v>
      </c>
    </row>
    <row r="778" spans="1:2" x14ac:dyDescent="0.25">
      <c r="A778" s="32">
        <v>29037</v>
      </c>
      <c r="B778" s="51">
        <v>34616.04</v>
      </c>
    </row>
    <row r="779" spans="1:2" x14ac:dyDescent="0.25">
      <c r="A779" s="32">
        <v>29068</v>
      </c>
      <c r="B779" s="51">
        <v>77378.320000000007</v>
      </c>
    </row>
    <row r="780" spans="1:2" x14ac:dyDescent="0.25">
      <c r="A780" s="32">
        <v>29099</v>
      </c>
      <c r="B780" s="51">
        <v>34306.620000000003</v>
      </c>
    </row>
    <row r="781" spans="1:2" x14ac:dyDescent="0.25">
      <c r="A781" s="32">
        <v>29129</v>
      </c>
      <c r="B781" s="51">
        <v>49797.75</v>
      </c>
    </row>
    <row r="782" spans="1:2" x14ac:dyDescent="0.25">
      <c r="A782" s="32">
        <v>29160</v>
      </c>
      <c r="B782" s="51">
        <v>59042.84</v>
      </c>
    </row>
    <row r="783" spans="1:2" x14ac:dyDescent="0.25">
      <c r="A783" s="32">
        <v>29190</v>
      </c>
      <c r="B783" s="51">
        <v>56884.800000000003</v>
      </c>
    </row>
    <row r="784" spans="1:2" x14ac:dyDescent="0.25">
      <c r="A784" s="32">
        <v>29221</v>
      </c>
      <c r="B784" s="51">
        <v>60082.2</v>
      </c>
    </row>
    <row r="785" spans="1:2" x14ac:dyDescent="0.25">
      <c r="A785" s="32">
        <v>29252</v>
      </c>
      <c r="B785" s="51">
        <v>71733.279999999999</v>
      </c>
    </row>
    <row r="786" spans="1:2" x14ac:dyDescent="0.25">
      <c r="A786" s="32">
        <v>29281</v>
      </c>
      <c r="B786" s="51">
        <v>93303.84</v>
      </c>
    </row>
    <row r="787" spans="1:2" x14ac:dyDescent="0.25">
      <c r="A787" s="32">
        <v>29312</v>
      </c>
      <c r="B787" s="51">
        <v>169113.2</v>
      </c>
    </row>
    <row r="788" spans="1:2" x14ac:dyDescent="0.25">
      <c r="A788" s="32">
        <v>29342</v>
      </c>
      <c r="B788" s="51">
        <v>803317.5</v>
      </c>
    </row>
    <row r="789" spans="1:2" x14ac:dyDescent="0.25">
      <c r="A789" s="32">
        <v>29373</v>
      </c>
      <c r="B789" s="51">
        <v>331405.15999999997</v>
      </c>
    </row>
    <row r="790" spans="1:2" x14ac:dyDescent="0.25">
      <c r="A790" s="32">
        <v>29403</v>
      </c>
      <c r="B790" s="51">
        <v>55472.54</v>
      </c>
    </row>
    <row r="791" spans="1:2" x14ac:dyDescent="0.25">
      <c r="A791" s="32">
        <v>29434</v>
      </c>
      <c r="B791" s="51">
        <v>34399.839999999997</v>
      </c>
    </row>
    <row r="792" spans="1:2" x14ac:dyDescent="0.25">
      <c r="A792" s="32">
        <v>29465</v>
      </c>
      <c r="B792" s="51">
        <v>45753.39</v>
      </c>
    </row>
    <row r="793" spans="1:2" x14ac:dyDescent="0.25">
      <c r="A793" s="32">
        <v>29495</v>
      </c>
      <c r="B793" s="51">
        <v>38178.410000000003</v>
      </c>
    </row>
    <row r="794" spans="1:2" x14ac:dyDescent="0.25">
      <c r="A794" s="32">
        <v>29526</v>
      </c>
      <c r="B794" s="51">
        <v>45906.13</v>
      </c>
    </row>
    <row r="795" spans="1:2" x14ac:dyDescent="0.25">
      <c r="A795" s="32">
        <v>29556</v>
      </c>
      <c r="B795" s="51">
        <v>47326.31</v>
      </c>
    </row>
    <row r="796" spans="1:2" x14ac:dyDescent="0.25">
      <c r="A796" s="32">
        <v>29587</v>
      </c>
      <c r="B796" s="51">
        <v>42573.84</v>
      </c>
    </row>
    <row r="797" spans="1:2" x14ac:dyDescent="0.25">
      <c r="A797" s="32">
        <v>29618</v>
      </c>
      <c r="B797" s="51">
        <v>35554.239999999998</v>
      </c>
    </row>
    <row r="798" spans="1:2" x14ac:dyDescent="0.25">
      <c r="A798" s="32">
        <v>29646</v>
      </c>
      <c r="B798" s="51">
        <v>45931.91</v>
      </c>
    </row>
    <row r="799" spans="1:2" x14ac:dyDescent="0.25">
      <c r="A799" s="32">
        <v>29677</v>
      </c>
      <c r="B799" s="51">
        <v>26945.85</v>
      </c>
    </row>
    <row r="800" spans="1:2" x14ac:dyDescent="0.25">
      <c r="A800" s="32">
        <v>29707</v>
      </c>
      <c r="B800" s="51">
        <v>38862.71</v>
      </c>
    </row>
    <row r="801" spans="1:2" x14ac:dyDescent="0.25">
      <c r="A801" s="32">
        <v>29738</v>
      </c>
      <c r="B801" s="51">
        <v>47437.39</v>
      </c>
    </row>
    <row r="802" spans="1:2" x14ac:dyDescent="0.25">
      <c r="A802" s="32">
        <v>29768</v>
      </c>
      <c r="B802" s="51">
        <v>13757.56</v>
      </c>
    </row>
    <row r="803" spans="1:2" x14ac:dyDescent="0.25">
      <c r="A803" s="32">
        <v>29799</v>
      </c>
      <c r="B803" s="51">
        <v>18672.669999999998</v>
      </c>
    </row>
    <row r="804" spans="1:2" x14ac:dyDescent="0.25">
      <c r="A804" s="32">
        <v>29830</v>
      </c>
      <c r="B804" s="51">
        <v>21957.35</v>
      </c>
    </row>
    <row r="805" spans="1:2" x14ac:dyDescent="0.25">
      <c r="A805" s="32">
        <v>29860</v>
      </c>
      <c r="B805" s="51">
        <v>33800.82</v>
      </c>
    </row>
    <row r="806" spans="1:2" x14ac:dyDescent="0.25">
      <c r="A806" s="32">
        <v>29891</v>
      </c>
      <c r="B806" s="51">
        <v>32487.75</v>
      </c>
    </row>
    <row r="807" spans="1:2" x14ac:dyDescent="0.25">
      <c r="A807" s="32">
        <v>29921</v>
      </c>
      <c r="B807" s="51">
        <v>34919.519999999997</v>
      </c>
    </row>
    <row r="808" spans="1:2" x14ac:dyDescent="0.25">
      <c r="A808" s="32">
        <v>29952</v>
      </c>
      <c r="B808" s="51">
        <v>30904.91</v>
      </c>
    </row>
    <row r="809" spans="1:2" x14ac:dyDescent="0.25">
      <c r="A809" s="32">
        <v>29983</v>
      </c>
      <c r="B809" s="51">
        <v>32953.870000000003</v>
      </c>
    </row>
    <row r="810" spans="1:2" x14ac:dyDescent="0.25">
      <c r="A810" s="32">
        <v>30011</v>
      </c>
      <c r="B810" s="51">
        <v>29088.03</v>
      </c>
    </row>
    <row r="811" spans="1:2" x14ac:dyDescent="0.25">
      <c r="A811" s="32">
        <v>30042</v>
      </c>
      <c r="B811" s="51">
        <v>8596.49</v>
      </c>
    </row>
    <row r="812" spans="1:2" x14ac:dyDescent="0.25">
      <c r="A812" s="32">
        <v>30072</v>
      </c>
      <c r="B812" s="51">
        <v>27037.09</v>
      </c>
    </row>
    <row r="813" spans="1:2" x14ac:dyDescent="0.25">
      <c r="A813" s="32">
        <v>30103</v>
      </c>
      <c r="B813" s="51">
        <v>66893.539999999994</v>
      </c>
    </row>
    <row r="814" spans="1:2" x14ac:dyDescent="0.25">
      <c r="A814" s="32">
        <v>30133</v>
      </c>
      <c r="B814" s="51">
        <v>79101.98</v>
      </c>
    </row>
    <row r="815" spans="1:2" x14ac:dyDescent="0.25">
      <c r="A815" s="32">
        <v>30164</v>
      </c>
      <c r="B815" s="51">
        <v>37248.15</v>
      </c>
    </row>
    <row r="816" spans="1:2" x14ac:dyDescent="0.25">
      <c r="A816" s="32">
        <v>30195</v>
      </c>
      <c r="B816" s="51">
        <v>63910.36</v>
      </c>
    </row>
    <row r="817" spans="1:2" x14ac:dyDescent="0.25">
      <c r="A817" s="32">
        <v>30225</v>
      </c>
      <c r="B817" s="51">
        <v>61768.17</v>
      </c>
    </row>
    <row r="818" spans="1:2" x14ac:dyDescent="0.25">
      <c r="A818" s="32">
        <v>30256</v>
      </c>
      <c r="B818" s="51">
        <v>63247.86</v>
      </c>
    </row>
    <row r="819" spans="1:2" x14ac:dyDescent="0.25">
      <c r="A819" s="32">
        <v>30286</v>
      </c>
      <c r="B819" s="51">
        <v>64914</v>
      </c>
    </row>
    <row r="820" spans="1:2" x14ac:dyDescent="0.25">
      <c r="A820" s="32">
        <v>30317</v>
      </c>
      <c r="B820" s="51">
        <v>62581.41</v>
      </c>
    </row>
    <row r="821" spans="1:2" x14ac:dyDescent="0.25">
      <c r="A821" s="32">
        <v>30348</v>
      </c>
      <c r="B821" s="51">
        <v>46282.99</v>
      </c>
    </row>
    <row r="822" spans="1:2" x14ac:dyDescent="0.25">
      <c r="A822" s="32">
        <v>30376</v>
      </c>
      <c r="B822" s="51">
        <v>113868.77</v>
      </c>
    </row>
    <row r="823" spans="1:2" x14ac:dyDescent="0.25">
      <c r="A823" s="32">
        <v>30407</v>
      </c>
      <c r="B823" s="51">
        <v>231712.47</v>
      </c>
    </row>
    <row r="824" spans="1:2" x14ac:dyDescent="0.25">
      <c r="A824" s="32">
        <v>30437</v>
      </c>
      <c r="B824" s="51">
        <v>561925.56000000006</v>
      </c>
    </row>
    <row r="825" spans="1:2" x14ac:dyDescent="0.25">
      <c r="A825" s="32">
        <v>30468</v>
      </c>
      <c r="B825" s="51">
        <v>863814.25</v>
      </c>
    </row>
    <row r="826" spans="1:2" x14ac:dyDescent="0.25">
      <c r="A826" s="32">
        <v>30498</v>
      </c>
      <c r="B826" s="51">
        <v>355641.56</v>
      </c>
    </row>
    <row r="827" spans="1:2" x14ac:dyDescent="0.25">
      <c r="A827" s="32">
        <v>30529</v>
      </c>
      <c r="B827" s="51">
        <v>133707.73000000001</v>
      </c>
    </row>
    <row r="828" spans="1:2" x14ac:dyDescent="0.25">
      <c r="A828" s="32">
        <v>30560</v>
      </c>
      <c r="B828" s="51">
        <v>69176.55</v>
      </c>
    </row>
    <row r="829" spans="1:2" x14ac:dyDescent="0.25">
      <c r="A829" s="32">
        <v>30590</v>
      </c>
      <c r="B829" s="51">
        <v>58485.48</v>
      </c>
    </row>
    <row r="830" spans="1:2" x14ac:dyDescent="0.25">
      <c r="A830" s="32">
        <v>30621</v>
      </c>
      <c r="B830" s="51">
        <v>65917.66</v>
      </c>
    </row>
    <row r="831" spans="1:2" x14ac:dyDescent="0.25">
      <c r="A831" s="32">
        <v>30651</v>
      </c>
      <c r="B831" s="51">
        <v>75186.55</v>
      </c>
    </row>
    <row r="832" spans="1:2" x14ac:dyDescent="0.25">
      <c r="A832" s="32">
        <v>30682</v>
      </c>
      <c r="B832" s="51">
        <v>88166.58</v>
      </c>
    </row>
    <row r="833" spans="1:2" x14ac:dyDescent="0.25">
      <c r="A833" s="32">
        <v>30713</v>
      </c>
      <c r="B833" s="51">
        <v>94374.93</v>
      </c>
    </row>
    <row r="834" spans="1:2" x14ac:dyDescent="0.25">
      <c r="A834" s="32">
        <v>30742</v>
      </c>
      <c r="B834" s="51">
        <v>92728.63</v>
      </c>
    </row>
    <row r="835" spans="1:2" x14ac:dyDescent="0.25">
      <c r="A835" s="32">
        <v>30773</v>
      </c>
      <c r="B835" s="51">
        <v>196763.2</v>
      </c>
    </row>
    <row r="836" spans="1:2" x14ac:dyDescent="0.25">
      <c r="A836" s="32">
        <v>30803</v>
      </c>
      <c r="B836" s="51">
        <v>388785.84</v>
      </c>
    </row>
    <row r="837" spans="1:2" x14ac:dyDescent="0.25">
      <c r="A837" s="32">
        <v>30834</v>
      </c>
      <c r="B837" s="51">
        <v>247382.13</v>
      </c>
    </row>
    <row r="838" spans="1:2" x14ac:dyDescent="0.25">
      <c r="A838" s="32">
        <v>30864</v>
      </c>
      <c r="B838" s="51">
        <v>83211.789999999994</v>
      </c>
    </row>
    <row r="839" spans="1:2" x14ac:dyDescent="0.25">
      <c r="A839" s="32">
        <v>30895</v>
      </c>
      <c r="B839" s="51">
        <v>171110.59</v>
      </c>
    </row>
    <row r="840" spans="1:2" x14ac:dyDescent="0.25">
      <c r="A840" s="32">
        <v>30926</v>
      </c>
      <c r="B840" s="51">
        <v>123734.7</v>
      </c>
    </row>
    <row r="841" spans="1:2" x14ac:dyDescent="0.25">
      <c r="A841" s="32">
        <v>30956</v>
      </c>
      <c r="B841" s="51">
        <v>208346.84</v>
      </c>
    </row>
    <row r="842" spans="1:2" x14ac:dyDescent="0.25">
      <c r="A842" s="32">
        <v>30987</v>
      </c>
      <c r="B842" s="51">
        <v>153820.42000000001</v>
      </c>
    </row>
    <row r="843" spans="1:2" x14ac:dyDescent="0.25">
      <c r="A843" s="32">
        <v>31017</v>
      </c>
      <c r="B843" s="51">
        <v>82196.240000000005</v>
      </c>
    </row>
    <row r="844" spans="1:2" x14ac:dyDescent="0.25">
      <c r="A844" s="32">
        <v>31048</v>
      </c>
      <c r="B844" s="51">
        <v>65804.59</v>
      </c>
    </row>
    <row r="845" spans="1:2" x14ac:dyDescent="0.25">
      <c r="A845" s="32">
        <v>31079</v>
      </c>
      <c r="B845" s="51">
        <v>60223.03</v>
      </c>
    </row>
    <row r="846" spans="1:2" x14ac:dyDescent="0.25">
      <c r="A846" s="32">
        <v>31107</v>
      </c>
      <c r="B846" s="51">
        <v>63394.64</v>
      </c>
    </row>
    <row r="847" spans="1:2" x14ac:dyDescent="0.25">
      <c r="A847" s="32">
        <v>31138</v>
      </c>
      <c r="B847" s="51">
        <v>57844.81</v>
      </c>
    </row>
    <row r="848" spans="1:2" x14ac:dyDescent="0.25">
      <c r="A848" s="32">
        <v>31168</v>
      </c>
      <c r="B848" s="51">
        <v>187282.08</v>
      </c>
    </row>
    <row r="849" spans="1:2" x14ac:dyDescent="0.25">
      <c r="A849" s="32">
        <v>31199</v>
      </c>
      <c r="B849" s="51">
        <v>125111.25</v>
      </c>
    </row>
    <row r="850" spans="1:2" x14ac:dyDescent="0.25">
      <c r="A850" s="32">
        <v>31229</v>
      </c>
      <c r="B850" s="51">
        <v>64481.599999999999</v>
      </c>
    </row>
    <row r="851" spans="1:2" x14ac:dyDescent="0.25">
      <c r="A851" s="32">
        <v>31260</v>
      </c>
      <c r="B851" s="51">
        <v>35076.21</v>
      </c>
    </row>
    <row r="852" spans="1:2" x14ac:dyDescent="0.25">
      <c r="A852" s="32">
        <v>31291</v>
      </c>
      <c r="B852" s="51">
        <v>54716.83</v>
      </c>
    </row>
    <row r="853" spans="1:2" x14ac:dyDescent="0.25">
      <c r="A853" s="32">
        <v>31321</v>
      </c>
      <c r="B853" s="51">
        <v>58059.03</v>
      </c>
    </row>
    <row r="854" spans="1:2" x14ac:dyDescent="0.25">
      <c r="A854" s="32">
        <v>31352</v>
      </c>
      <c r="B854" s="51">
        <v>68541.83</v>
      </c>
    </row>
    <row r="855" spans="1:2" x14ac:dyDescent="0.25">
      <c r="A855" s="32">
        <v>31382</v>
      </c>
      <c r="B855" s="51">
        <v>69402.66</v>
      </c>
    </row>
    <row r="856" spans="1:2" x14ac:dyDescent="0.25">
      <c r="A856" s="32">
        <v>31413</v>
      </c>
      <c r="B856" s="51">
        <v>66582.13</v>
      </c>
    </row>
    <row r="857" spans="1:2" x14ac:dyDescent="0.25">
      <c r="A857" s="32">
        <v>31444</v>
      </c>
      <c r="B857" s="51">
        <v>55553.87</v>
      </c>
    </row>
    <row r="858" spans="1:2" x14ac:dyDescent="0.25">
      <c r="A858" s="32">
        <v>31472</v>
      </c>
      <c r="B858" s="51">
        <v>55914.86</v>
      </c>
    </row>
    <row r="859" spans="1:2" x14ac:dyDescent="0.25">
      <c r="A859" s="32">
        <v>31503</v>
      </c>
      <c r="B859" s="51">
        <v>123698.99</v>
      </c>
    </row>
    <row r="860" spans="1:2" x14ac:dyDescent="0.25">
      <c r="A860" s="32">
        <v>31533</v>
      </c>
      <c r="B860" s="51">
        <v>61478.58</v>
      </c>
    </row>
    <row r="861" spans="1:2" x14ac:dyDescent="0.25">
      <c r="A861" s="32">
        <v>31564</v>
      </c>
      <c r="B861" s="51">
        <v>252584.84</v>
      </c>
    </row>
    <row r="862" spans="1:2" x14ac:dyDescent="0.25">
      <c r="A862" s="32">
        <v>31594</v>
      </c>
      <c r="B862" s="51">
        <v>63527.54</v>
      </c>
    </row>
    <row r="863" spans="1:2" x14ac:dyDescent="0.25">
      <c r="A863" s="32">
        <v>31625</v>
      </c>
      <c r="B863" s="51">
        <v>38471.96</v>
      </c>
    </row>
    <row r="864" spans="1:2" x14ac:dyDescent="0.25">
      <c r="A864" s="32">
        <v>31656</v>
      </c>
      <c r="B864" s="51">
        <v>50585.2</v>
      </c>
    </row>
    <row r="865" spans="1:2" x14ac:dyDescent="0.25">
      <c r="A865" s="32">
        <v>31686</v>
      </c>
      <c r="B865" s="51">
        <v>61119.57</v>
      </c>
    </row>
    <row r="866" spans="1:2" x14ac:dyDescent="0.25">
      <c r="A866" s="32">
        <v>31717</v>
      </c>
      <c r="B866" s="51">
        <v>70255.570000000007</v>
      </c>
    </row>
    <row r="867" spans="1:2" x14ac:dyDescent="0.25">
      <c r="A867" s="32">
        <v>31747</v>
      </c>
      <c r="B867" s="51">
        <v>64043.25</v>
      </c>
    </row>
    <row r="868" spans="1:2" x14ac:dyDescent="0.25">
      <c r="A868" s="32">
        <v>31778</v>
      </c>
      <c r="B868" s="51">
        <v>57214.06</v>
      </c>
    </row>
    <row r="869" spans="1:2" x14ac:dyDescent="0.25">
      <c r="A869" s="32">
        <v>31809</v>
      </c>
      <c r="B869" s="51">
        <v>52858.29</v>
      </c>
    </row>
    <row r="870" spans="1:2" x14ac:dyDescent="0.25">
      <c r="A870" s="32">
        <v>31837</v>
      </c>
      <c r="B870" s="51">
        <v>78665.61</v>
      </c>
    </row>
    <row r="871" spans="1:2" x14ac:dyDescent="0.25">
      <c r="A871" s="32">
        <v>31868</v>
      </c>
      <c r="B871" s="51">
        <v>85853.81</v>
      </c>
    </row>
    <row r="872" spans="1:2" x14ac:dyDescent="0.25">
      <c r="A872" s="32">
        <v>31898</v>
      </c>
      <c r="B872" s="51">
        <v>282708.25</v>
      </c>
    </row>
    <row r="873" spans="1:2" x14ac:dyDescent="0.25">
      <c r="A873" s="32">
        <v>31929</v>
      </c>
      <c r="B873" s="51">
        <v>123683.13</v>
      </c>
    </row>
    <row r="874" spans="1:2" x14ac:dyDescent="0.25">
      <c r="A874" s="32">
        <v>31959</v>
      </c>
      <c r="B874" s="51">
        <v>28108.18</v>
      </c>
    </row>
    <row r="875" spans="1:2" x14ac:dyDescent="0.25">
      <c r="A875" s="32">
        <v>31990</v>
      </c>
      <c r="B875" s="51">
        <v>35296.379999999997</v>
      </c>
    </row>
    <row r="876" spans="1:2" x14ac:dyDescent="0.25">
      <c r="A876" s="32">
        <v>32021</v>
      </c>
      <c r="B876" s="51">
        <v>34911.58</v>
      </c>
    </row>
    <row r="877" spans="1:2" x14ac:dyDescent="0.25">
      <c r="A877" s="32">
        <v>32051</v>
      </c>
      <c r="B877" s="51">
        <v>38787.339999999997</v>
      </c>
    </row>
    <row r="878" spans="1:2" x14ac:dyDescent="0.25">
      <c r="A878" s="32">
        <v>32082</v>
      </c>
      <c r="B878" s="51">
        <v>51953.82</v>
      </c>
    </row>
    <row r="879" spans="1:2" x14ac:dyDescent="0.25">
      <c r="A879" s="32">
        <v>32112</v>
      </c>
      <c r="B879" s="51">
        <v>48456.91</v>
      </c>
    </row>
    <row r="880" spans="1:2" x14ac:dyDescent="0.25">
      <c r="A880" s="32">
        <v>32143</v>
      </c>
      <c r="B880" s="51">
        <v>56442.48</v>
      </c>
    </row>
    <row r="881" spans="1:2" x14ac:dyDescent="0.25">
      <c r="A881" s="32">
        <v>32174</v>
      </c>
      <c r="B881" s="51">
        <v>61173.13</v>
      </c>
    </row>
    <row r="882" spans="1:2" x14ac:dyDescent="0.25">
      <c r="A882" s="32">
        <v>32203</v>
      </c>
      <c r="B882" s="51">
        <v>60837.91</v>
      </c>
    </row>
    <row r="883" spans="1:2" x14ac:dyDescent="0.25">
      <c r="A883" s="32">
        <v>32234</v>
      </c>
      <c r="B883" s="51">
        <v>54288.39</v>
      </c>
    </row>
    <row r="884" spans="1:2" x14ac:dyDescent="0.25">
      <c r="A884" s="32">
        <v>32264</v>
      </c>
      <c r="B884" s="51">
        <v>71979.23</v>
      </c>
    </row>
    <row r="885" spans="1:2" x14ac:dyDescent="0.25">
      <c r="A885" s="32">
        <v>32295</v>
      </c>
      <c r="B885" s="51">
        <v>59225.33</v>
      </c>
    </row>
    <row r="886" spans="1:2" x14ac:dyDescent="0.25">
      <c r="A886" s="32">
        <v>32325</v>
      </c>
      <c r="B886" s="51">
        <v>30996.15</v>
      </c>
    </row>
    <row r="887" spans="1:2" x14ac:dyDescent="0.25">
      <c r="A887" s="32">
        <v>32356</v>
      </c>
      <c r="B887" s="51">
        <v>36470.61</v>
      </c>
    </row>
    <row r="888" spans="1:2" x14ac:dyDescent="0.25">
      <c r="A888" s="32">
        <v>32387</v>
      </c>
      <c r="B888" s="51">
        <v>38095.1</v>
      </c>
    </row>
    <row r="889" spans="1:2" x14ac:dyDescent="0.25">
      <c r="A889" s="32">
        <v>32417</v>
      </c>
      <c r="B889" s="51">
        <v>27818.59</v>
      </c>
    </row>
    <row r="890" spans="1:2" x14ac:dyDescent="0.25">
      <c r="A890" s="32">
        <v>32448</v>
      </c>
      <c r="B890" s="51">
        <v>40524.89</v>
      </c>
    </row>
    <row r="891" spans="1:2" x14ac:dyDescent="0.25">
      <c r="A891" s="32">
        <v>32478</v>
      </c>
      <c r="B891" s="51">
        <v>48817.9</v>
      </c>
    </row>
    <row r="892" spans="1:2" x14ac:dyDescent="0.25">
      <c r="A892" s="32">
        <v>32509</v>
      </c>
      <c r="B892" s="51">
        <v>53861.94</v>
      </c>
    </row>
    <row r="893" spans="1:2" x14ac:dyDescent="0.25">
      <c r="A893" s="32">
        <v>32540</v>
      </c>
      <c r="B893" s="51">
        <v>58749.29</v>
      </c>
    </row>
    <row r="894" spans="1:2" x14ac:dyDescent="0.25">
      <c r="A894" s="32">
        <v>32568</v>
      </c>
      <c r="B894" s="51">
        <v>51715.8</v>
      </c>
    </row>
    <row r="895" spans="1:2" x14ac:dyDescent="0.25">
      <c r="A895" s="32">
        <v>32599</v>
      </c>
      <c r="B895" s="51">
        <v>20912.04</v>
      </c>
    </row>
    <row r="896" spans="1:2" x14ac:dyDescent="0.25">
      <c r="A896" s="32">
        <v>32629</v>
      </c>
      <c r="B896" s="51">
        <v>24734.240000000002</v>
      </c>
    </row>
    <row r="897" spans="1:2" x14ac:dyDescent="0.25">
      <c r="A897" s="32">
        <v>32660</v>
      </c>
      <c r="B897" s="51">
        <v>51650.34</v>
      </c>
    </row>
    <row r="898" spans="1:2" x14ac:dyDescent="0.25">
      <c r="A898" s="32">
        <v>32690</v>
      </c>
      <c r="B898" s="51">
        <v>21090.55</v>
      </c>
    </row>
    <row r="899" spans="1:2" x14ac:dyDescent="0.25">
      <c r="A899" s="32">
        <v>32721</v>
      </c>
      <c r="B899" s="51">
        <v>29891.35</v>
      </c>
    </row>
    <row r="900" spans="1:2" x14ac:dyDescent="0.25">
      <c r="A900" s="32">
        <v>32752</v>
      </c>
      <c r="B900" s="51">
        <v>45384.46</v>
      </c>
    </row>
    <row r="901" spans="1:2" x14ac:dyDescent="0.25">
      <c r="A901" s="32">
        <v>32782</v>
      </c>
      <c r="B901" s="51">
        <v>39705.699999999997</v>
      </c>
    </row>
    <row r="902" spans="1:2" x14ac:dyDescent="0.25">
      <c r="A902" s="32">
        <v>32813</v>
      </c>
      <c r="B902" s="51">
        <v>44364.95</v>
      </c>
    </row>
    <row r="903" spans="1:2" x14ac:dyDescent="0.25">
      <c r="A903" s="32">
        <v>32843</v>
      </c>
      <c r="B903" s="51">
        <v>41197.300000000003</v>
      </c>
    </row>
    <row r="904" spans="1:2" x14ac:dyDescent="0.25">
      <c r="A904" s="32">
        <v>32874</v>
      </c>
      <c r="B904" s="51">
        <v>45338.84</v>
      </c>
    </row>
    <row r="905" spans="1:2" x14ac:dyDescent="0.25">
      <c r="A905" s="32">
        <v>32905</v>
      </c>
      <c r="B905" s="51">
        <v>38983.71</v>
      </c>
    </row>
    <row r="906" spans="1:2" x14ac:dyDescent="0.25">
      <c r="A906" s="32">
        <v>32933</v>
      </c>
      <c r="B906" s="51">
        <v>86653.16</v>
      </c>
    </row>
    <row r="907" spans="1:2" x14ac:dyDescent="0.25">
      <c r="A907" s="32">
        <v>32964</v>
      </c>
      <c r="B907" s="51">
        <v>72980.899999999994</v>
      </c>
    </row>
    <row r="908" spans="1:2" x14ac:dyDescent="0.25">
      <c r="A908" s="32">
        <v>32994</v>
      </c>
      <c r="B908" s="51">
        <v>33634.21</v>
      </c>
    </row>
    <row r="909" spans="1:2" x14ac:dyDescent="0.25">
      <c r="A909" s="32">
        <v>33025</v>
      </c>
      <c r="B909" s="51">
        <v>57702</v>
      </c>
    </row>
    <row r="910" spans="1:2" x14ac:dyDescent="0.25">
      <c r="A910" s="32">
        <v>33055</v>
      </c>
      <c r="B910" s="51">
        <v>38579.07</v>
      </c>
    </row>
    <row r="911" spans="1:2" x14ac:dyDescent="0.25">
      <c r="A911" s="32">
        <v>33086</v>
      </c>
      <c r="B911" s="51">
        <v>32303.279999999999</v>
      </c>
    </row>
    <row r="912" spans="1:2" x14ac:dyDescent="0.25">
      <c r="A912" s="32">
        <v>33117</v>
      </c>
      <c r="B912" s="51">
        <v>49123.360000000001</v>
      </c>
    </row>
    <row r="913" spans="1:2" x14ac:dyDescent="0.25">
      <c r="A913" s="32">
        <v>33147</v>
      </c>
      <c r="B913" s="51">
        <v>46102.49</v>
      </c>
    </row>
    <row r="914" spans="1:2" x14ac:dyDescent="0.25">
      <c r="A914" s="32">
        <v>33178</v>
      </c>
      <c r="B914" s="51">
        <v>49781.88</v>
      </c>
    </row>
    <row r="915" spans="1:2" x14ac:dyDescent="0.25">
      <c r="A915" s="32">
        <v>33208</v>
      </c>
      <c r="B915" s="51">
        <v>44351.06</v>
      </c>
    </row>
    <row r="916" spans="1:2" x14ac:dyDescent="0.25">
      <c r="A916" s="32">
        <v>33239</v>
      </c>
      <c r="B916" s="51">
        <v>48792.12</v>
      </c>
    </row>
    <row r="917" spans="1:2" x14ac:dyDescent="0.25">
      <c r="A917" s="32">
        <v>33270</v>
      </c>
      <c r="B917" s="51">
        <v>43099.47</v>
      </c>
    </row>
    <row r="918" spans="1:2" x14ac:dyDescent="0.25">
      <c r="A918" s="32">
        <v>33298</v>
      </c>
      <c r="B918" s="51">
        <v>34356.199999999997</v>
      </c>
    </row>
    <row r="919" spans="1:2" x14ac:dyDescent="0.25">
      <c r="A919" s="32">
        <v>33329</v>
      </c>
      <c r="B919" s="51">
        <v>17331.82</v>
      </c>
    </row>
    <row r="920" spans="1:2" x14ac:dyDescent="0.25">
      <c r="A920" s="32">
        <v>33359</v>
      </c>
      <c r="B920" s="51">
        <v>29917.13</v>
      </c>
    </row>
    <row r="921" spans="1:2" x14ac:dyDescent="0.25">
      <c r="A921" s="32">
        <v>33390</v>
      </c>
      <c r="B921" s="51">
        <v>148958.85999999999</v>
      </c>
    </row>
    <row r="922" spans="1:2" x14ac:dyDescent="0.25">
      <c r="A922" s="32">
        <v>33420</v>
      </c>
      <c r="B922" s="51">
        <v>40733.160000000003</v>
      </c>
    </row>
    <row r="923" spans="1:2" x14ac:dyDescent="0.25">
      <c r="A923" s="32">
        <v>33451</v>
      </c>
      <c r="B923" s="51">
        <v>41857.800000000003</v>
      </c>
    </row>
    <row r="924" spans="1:2" x14ac:dyDescent="0.25">
      <c r="A924" s="32">
        <v>33482</v>
      </c>
      <c r="B924" s="51">
        <v>38779.410000000003</v>
      </c>
    </row>
    <row r="925" spans="1:2" x14ac:dyDescent="0.25">
      <c r="A925" s="32">
        <v>33512</v>
      </c>
      <c r="B925" s="51">
        <v>41931.19</v>
      </c>
    </row>
    <row r="926" spans="1:2" x14ac:dyDescent="0.25">
      <c r="A926" s="32">
        <v>33543</v>
      </c>
      <c r="B926" s="51">
        <v>56970.09</v>
      </c>
    </row>
    <row r="927" spans="1:2" x14ac:dyDescent="0.25">
      <c r="A927" s="32">
        <v>33573</v>
      </c>
      <c r="B927" s="51">
        <v>51910.18</v>
      </c>
    </row>
    <row r="928" spans="1:2" x14ac:dyDescent="0.25">
      <c r="A928" s="32">
        <v>33604</v>
      </c>
      <c r="B928" s="51">
        <v>54252.69</v>
      </c>
    </row>
    <row r="929" spans="1:2" x14ac:dyDescent="0.25">
      <c r="A929" s="32">
        <v>33635</v>
      </c>
      <c r="B929" s="51">
        <v>47066.47</v>
      </c>
    </row>
    <row r="930" spans="1:2" x14ac:dyDescent="0.25">
      <c r="A930" s="32">
        <v>33664</v>
      </c>
      <c r="B930" s="51">
        <v>97407.7</v>
      </c>
    </row>
    <row r="931" spans="1:2" x14ac:dyDescent="0.25">
      <c r="A931" s="32">
        <v>33695</v>
      </c>
      <c r="B931" s="51">
        <v>61587.68</v>
      </c>
    </row>
    <row r="932" spans="1:2" x14ac:dyDescent="0.25">
      <c r="A932" s="32">
        <v>33725</v>
      </c>
      <c r="B932" s="51">
        <v>28917.45</v>
      </c>
    </row>
    <row r="933" spans="1:2" x14ac:dyDescent="0.25">
      <c r="A933" s="32">
        <v>33756</v>
      </c>
      <c r="B933" s="51">
        <v>63271.67</v>
      </c>
    </row>
    <row r="934" spans="1:2" x14ac:dyDescent="0.25">
      <c r="A934" s="32">
        <v>33786</v>
      </c>
      <c r="B934" s="51">
        <v>33894.050000000003</v>
      </c>
    </row>
    <row r="935" spans="1:2" x14ac:dyDescent="0.25">
      <c r="A935" s="32">
        <v>33817</v>
      </c>
      <c r="B935" s="51">
        <v>61020.39</v>
      </c>
    </row>
    <row r="936" spans="1:2" x14ac:dyDescent="0.25">
      <c r="A936" s="32">
        <v>33848</v>
      </c>
      <c r="B936" s="51">
        <v>31549.55</v>
      </c>
    </row>
    <row r="937" spans="1:2" x14ac:dyDescent="0.25">
      <c r="A937" s="32">
        <v>33878</v>
      </c>
      <c r="B937" s="51">
        <v>43484.27</v>
      </c>
    </row>
    <row r="938" spans="1:2" x14ac:dyDescent="0.25">
      <c r="A938" s="32">
        <v>33909</v>
      </c>
      <c r="B938" s="51">
        <v>49873.13</v>
      </c>
    </row>
    <row r="939" spans="1:2" x14ac:dyDescent="0.25">
      <c r="A939" s="32">
        <v>33939</v>
      </c>
      <c r="B939" s="51">
        <v>50882.73</v>
      </c>
    </row>
    <row r="940" spans="1:2" x14ac:dyDescent="0.25">
      <c r="A940" s="32">
        <v>33970</v>
      </c>
      <c r="B940" s="51">
        <v>47526.64</v>
      </c>
    </row>
    <row r="941" spans="1:2" x14ac:dyDescent="0.25">
      <c r="A941" s="32">
        <v>34001</v>
      </c>
      <c r="B941" s="51">
        <v>48623.519999999997</v>
      </c>
    </row>
    <row r="942" spans="1:2" x14ac:dyDescent="0.25">
      <c r="A942" s="32">
        <v>34029</v>
      </c>
      <c r="B942" s="51">
        <v>57156.54</v>
      </c>
    </row>
    <row r="943" spans="1:2" x14ac:dyDescent="0.25">
      <c r="A943" s="32">
        <v>34060</v>
      </c>
      <c r="B943" s="51">
        <v>46981.18</v>
      </c>
    </row>
    <row r="944" spans="1:2" x14ac:dyDescent="0.25">
      <c r="A944" s="32">
        <v>34090</v>
      </c>
      <c r="B944" s="51">
        <v>29946.880000000001</v>
      </c>
    </row>
    <row r="945" spans="1:2" x14ac:dyDescent="0.25">
      <c r="A945" s="32">
        <v>34121</v>
      </c>
      <c r="B945" s="51">
        <v>82953.94</v>
      </c>
    </row>
    <row r="946" spans="1:2" x14ac:dyDescent="0.25">
      <c r="A946" s="32">
        <v>34151</v>
      </c>
      <c r="B946" s="51">
        <v>30244.41</v>
      </c>
    </row>
    <row r="947" spans="1:2" x14ac:dyDescent="0.25">
      <c r="A947" s="32">
        <v>34182</v>
      </c>
      <c r="B947" s="51">
        <v>28387.85</v>
      </c>
    </row>
    <row r="948" spans="1:2" x14ac:dyDescent="0.25">
      <c r="A948" s="32">
        <v>34213</v>
      </c>
      <c r="B948" s="51">
        <v>47453.25</v>
      </c>
    </row>
    <row r="949" spans="1:2" x14ac:dyDescent="0.25">
      <c r="A949" s="32">
        <v>34243</v>
      </c>
      <c r="B949" s="51">
        <v>46221.5</v>
      </c>
    </row>
    <row r="950" spans="1:2" x14ac:dyDescent="0.25">
      <c r="A950" s="32">
        <v>34274</v>
      </c>
      <c r="B950" s="51">
        <v>56373.05</v>
      </c>
    </row>
    <row r="951" spans="1:2" x14ac:dyDescent="0.25">
      <c r="A951" s="32">
        <v>34304</v>
      </c>
      <c r="B951" s="51">
        <v>53407.72</v>
      </c>
    </row>
    <row r="952" spans="1:2" x14ac:dyDescent="0.25">
      <c r="A952" s="32">
        <v>34335</v>
      </c>
      <c r="B952" s="51">
        <v>48798.07</v>
      </c>
    </row>
    <row r="953" spans="1:2" x14ac:dyDescent="0.25">
      <c r="A953" s="32">
        <v>34366</v>
      </c>
      <c r="B953" s="51">
        <v>42008.55</v>
      </c>
    </row>
    <row r="954" spans="1:2" x14ac:dyDescent="0.25">
      <c r="A954" s="32">
        <v>34394</v>
      </c>
      <c r="B954" s="51">
        <v>45997.36</v>
      </c>
    </row>
    <row r="955" spans="1:2" x14ac:dyDescent="0.25">
      <c r="A955" s="32">
        <v>34425</v>
      </c>
      <c r="B955" s="51">
        <v>31369.05</v>
      </c>
    </row>
    <row r="956" spans="1:2" x14ac:dyDescent="0.25">
      <c r="A956" s="32">
        <v>34455</v>
      </c>
      <c r="B956" s="51">
        <v>36413.089999999997</v>
      </c>
    </row>
    <row r="957" spans="1:2" x14ac:dyDescent="0.25">
      <c r="A957" s="32">
        <v>34486</v>
      </c>
      <c r="B957" s="51">
        <v>37811.46</v>
      </c>
    </row>
    <row r="958" spans="1:2" x14ac:dyDescent="0.25">
      <c r="A958" s="32">
        <v>34516</v>
      </c>
      <c r="B958" s="51">
        <v>11250.41</v>
      </c>
    </row>
    <row r="959" spans="1:2" x14ac:dyDescent="0.25">
      <c r="A959" s="32">
        <v>34547</v>
      </c>
      <c r="B959" s="51">
        <v>25097.22</v>
      </c>
    </row>
    <row r="960" spans="1:2" x14ac:dyDescent="0.25">
      <c r="A960" s="32">
        <v>34578</v>
      </c>
      <c r="B960" s="51">
        <v>25531.61</v>
      </c>
    </row>
    <row r="961" spans="1:2" x14ac:dyDescent="0.25">
      <c r="A961" s="32">
        <v>34608</v>
      </c>
      <c r="B961" s="51">
        <v>37248.15</v>
      </c>
    </row>
    <row r="962" spans="1:2" x14ac:dyDescent="0.25">
      <c r="A962" s="32">
        <v>34639</v>
      </c>
      <c r="B962" s="51">
        <v>39080.9</v>
      </c>
    </row>
    <row r="963" spans="1:2" x14ac:dyDescent="0.25">
      <c r="A963" s="32">
        <v>34669</v>
      </c>
      <c r="B963" s="51">
        <v>41405.56</v>
      </c>
    </row>
    <row r="964" spans="1:2" x14ac:dyDescent="0.25">
      <c r="A964" s="32">
        <v>34700</v>
      </c>
      <c r="B964" s="51">
        <v>37738.07</v>
      </c>
    </row>
    <row r="965" spans="1:2" x14ac:dyDescent="0.25">
      <c r="A965" s="32">
        <v>34731</v>
      </c>
      <c r="B965" s="51">
        <v>33963.47</v>
      </c>
    </row>
    <row r="966" spans="1:2" x14ac:dyDescent="0.25">
      <c r="A966" s="32">
        <v>34759</v>
      </c>
      <c r="B966" s="51">
        <v>29792.17</v>
      </c>
    </row>
    <row r="967" spans="1:2" x14ac:dyDescent="0.25">
      <c r="A967" s="32">
        <v>34790</v>
      </c>
      <c r="B967" s="51">
        <v>17605.55</v>
      </c>
    </row>
    <row r="968" spans="1:2" x14ac:dyDescent="0.25">
      <c r="A968" s="32">
        <v>34820</v>
      </c>
      <c r="B968" s="51">
        <v>276372.96999999997</v>
      </c>
    </row>
    <row r="969" spans="1:2" x14ac:dyDescent="0.25">
      <c r="A969" s="32">
        <v>34851</v>
      </c>
      <c r="B969" s="51">
        <v>757816</v>
      </c>
    </row>
    <row r="970" spans="1:2" x14ac:dyDescent="0.25">
      <c r="A970" s="32">
        <v>34881</v>
      </c>
      <c r="B970" s="51">
        <v>340086.94</v>
      </c>
    </row>
    <row r="971" spans="1:2" x14ac:dyDescent="0.25">
      <c r="A971" s="32">
        <v>34912</v>
      </c>
      <c r="B971" s="51">
        <v>37896.75</v>
      </c>
    </row>
    <row r="972" spans="1:2" x14ac:dyDescent="0.25">
      <c r="A972" s="32">
        <v>34943</v>
      </c>
      <c r="B972" s="51">
        <v>66361.960000000006</v>
      </c>
    </row>
    <row r="973" spans="1:2" x14ac:dyDescent="0.25">
      <c r="A973" s="32">
        <v>34973</v>
      </c>
      <c r="B973" s="51">
        <v>64697.8</v>
      </c>
    </row>
    <row r="974" spans="1:2" x14ac:dyDescent="0.25">
      <c r="A974" s="32">
        <v>35004</v>
      </c>
      <c r="B974" s="51">
        <v>43420.800000000003</v>
      </c>
    </row>
    <row r="975" spans="1:2" x14ac:dyDescent="0.25">
      <c r="A975" s="32">
        <v>35034</v>
      </c>
      <c r="B975" s="51">
        <v>50083.38</v>
      </c>
    </row>
    <row r="976" spans="1:2" x14ac:dyDescent="0.25">
      <c r="A976" s="32">
        <v>35065</v>
      </c>
      <c r="B976" s="51">
        <v>51495.63</v>
      </c>
    </row>
    <row r="977" spans="1:2" x14ac:dyDescent="0.25">
      <c r="A977" s="32">
        <v>35096</v>
      </c>
      <c r="B977" s="51">
        <v>45642.32</v>
      </c>
    </row>
    <row r="978" spans="1:2" x14ac:dyDescent="0.25">
      <c r="A978" s="32">
        <v>35125</v>
      </c>
      <c r="B978" s="51">
        <v>48764.35</v>
      </c>
    </row>
    <row r="979" spans="1:2" x14ac:dyDescent="0.25">
      <c r="A979" s="32">
        <v>35156</v>
      </c>
      <c r="B979" s="51">
        <v>26180.22</v>
      </c>
    </row>
    <row r="980" spans="1:2" x14ac:dyDescent="0.25">
      <c r="A980" s="32">
        <v>35186</v>
      </c>
      <c r="B980" s="51">
        <v>73109.83</v>
      </c>
    </row>
    <row r="981" spans="1:2" x14ac:dyDescent="0.25">
      <c r="A981" s="32">
        <v>35217</v>
      </c>
      <c r="B981" s="51">
        <v>159751.09</v>
      </c>
    </row>
    <row r="982" spans="1:2" x14ac:dyDescent="0.25">
      <c r="A982" s="32">
        <v>35247</v>
      </c>
      <c r="B982" s="51">
        <v>56638.84</v>
      </c>
    </row>
    <row r="983" spans="1:2" x14ac:dyDescent="0.25">
      <c r="A983" s="32">
        <v>35278</v>
      </c>
      <c r="B983" s="51">
        <v>33247.43</v>
      </c>
    </row>
    <row r="984" spans="1:2" x14ac:dyDescent="0.25">
      <c r="A984" s="32">
        <v>35309</v>
      </c>
      <c r="B984" s="51">
        <v>68448.600000000006</v>
      </c>
    </row>
    <row r="985" spans="1:2" x14ac:dyDescent="0.25">
      <c r="A985" s="32">
        <v>35339</v>
      </c>
      <c r="B985" s="51">
        <v>55135.35</v>
      </c>
    </row>
    <row r="986" spans="1:2" x14ac:dyDescent="0.25">
      <c r="A986" s="32">
        <v>35370</v>
      </c>
      <c r="B986" s="51">
        <v>59338.39</v>
      </c>
    </row>
    <row r="987" spans="1:2" x14ac:dyDescent="0.25">
      <c r="A987" s="32">
        <v>35400</v>
      </c>
      <c r="B987" s="51">
        <v>48411.29</v>
      </c>
    </row>
    <row r="988" spans="1:2" x14ac:dyDescent="0.25">
      <c r="A988" s="32">
        <v>35431</v>
      </c>
      <c r="B988" s="51">
        <v>42676.98</v>
      </c>
    </row>
    <row r="989" spans="1:2" x14ac:dyDescent="0.25">
      <c r="A989" s="32">
        <v>35462</v>
      </c>
      <c r="B989" s="51">
        <v>42157.31</v>
      </c>
    </row>
    <row r="990" spans="1:2" x14ac:dyDescent="0.25">
      <c r="A990" s="32">
        <v>35490</v>
      </c>
      <c r="B990" s="51">
        <v>38809.160000000003</v>
      </c>
    </row>
    <row r="991" spans="1:2" x14ac:dyDescent="0.25">
      <c r="A991" s="32">
        <v>35521</v>
      </c>
      <c r="B991" s="51">
        <v>51003.72</v>
      </c>
    </row>
    <row r="992" spans="1:2" x14ac:dyDescent="0.25">
      <c r="A992" s="32">
        <v>35551</v>
      </c>
      <c r="B992" s="51">
        <v>69559.360000000001</v>
      </c>
    </row>
    <row r="993" spans="1:2" x14ac:dyDescent="0.25">
      <c r="A993" s="32">
        <v>35582</v>
      </c>
      <c r="B993" s="51">
        <v>552900.63</v>
      </c>
    </row>
    <row r="994" spans="1:2" x14ac:dyDescent="0.25">
      <c r="A994" s="32">
        <v>35612</v>
      </c>
      <c r="B994" s="51">
        <v>53713.18</v>
      </c>
    </row>
    <row r="995" spans="1:2" x14ac:dyDescent="0.25">
      <c r="A995" s="32">
        <v>35643</v>
      </c>
      <c r="B995" s="51">
        <v>145400.47</v>
      </c>
    </row>
    <row r="996" spans="1:2" x14ac:dyDescent="0.25">
      <c r="A996" s="32">
        <v>35674</v>
      </c>
      <c r="B996" s="51">
        <v>68327.61</v>
      </c>
    </row>
    <row r="997" spans="1:2" x14ac:dyDescent="0.25">
      <c r="A997" s="32">
        <v>35704</v>
      </c>
      <c r="B997" s="51">
        <v>86659.12</v>
      </c>
    </row>
    <row r="998" spans="1:2" x14ac:dyDescent="0.25">
      <c r="A998" s="32">
        <v>35735</v>
      </c>
      <c r="B998" s="51">
        <v>89971.56</v>
      </c>
    </row>
    <row r="999" spans="1:2" x14ac:dyDescent="0.25">
      <c r="A999" s="32">
        <v>35765</v>
      </c>
      <c r="B999" s="51">
        <v>76067.23</v>
      </c>
    </row>
    <row r="1000" spans="1:2" x14ac:dyDescent="0.25">
      <c r="A1000" s="32">
        <v>35796</v>
      </c>
      <c r="B1000" s="51">
        <v>75670.52</v>
      </c>
    </row>
    <row r="1001" spans="1:2" x14ac:dyDescent="0.25">
      <c r="A1001" s="32">
        <v>35827</v>
      </c>
      <c r="B1001" s="51">
        <v>58675.9</v>
      </c>
    </row>
    <row r="1002" spans="1:2" x14ac:dyDescent="0.25">
      <c r="A1002" s="32">
        <v>35855</v>
      </c>
      <c r="B1002" s="51">
        <v>71382.2</v>
      </c>
    </row>
    <row r="1003" spans="1:2" x14ac:dyDescent="0.25">
      <c r="A1003" s="32">
        <v>35886</v>
      </c>
      <c r="B1003" s="51">
        <v>136325.95000000001</v>
      </c>
    </row>
    <row r="1004" spans="1:2" x14ac:dyDescent="0.25">
      <c r="A1004" s="32">
        <v>35916</v>
      </c>
      <c r="B1004" s="51">
        <v>147413.72</v>
      </c>
    </row>
    <row r="1005" spans="1:2" x14ac:dyDescent="0.25">
      <c r="A1005" s="32">
        <v>35947</v>
      </c>
      <c r="B1005" s="51">
        <v>69095.22</v>
      </c>
    </row>
    <row r="1006" spans="1:2" x14ac:dyDescent="0.25">
      <c r="A1006" s="32">
        <v>35977</v>
      </c>
      <c r="B1006" s="51">
        <v>55236.51</v>
      </c>
    </row>
    <row r="1007" spans="1:2" x14ac:dyDescent="0.25">
      <c r="A1007" s="32">
        <v>36008</v>
      </c>
      <c r="B1007" s="51">
        <v>49032.12</v>
      </c>
    </row>
    <row r="1008" spans="1:2" x14ac:dyDescent="0.25">
      <c r="A1008" s="32">
        <v>36039</v>
      </c>
      <c r="B1008" s="51">
        <v>33689.75</v>
      </c>
    </row>
    <row r="1009" spans="1:2" x14ac:dyDescent="0.25">
      <c r="A1009" s="32">
        <v>36069</v>
      </c>
      <c r="B1009" s="51">
        <v>52574.65</v>
      </c>
    </row>
    <row r="1010" spans="1:2" x14ac:dyDescent="0.25">
      <c r="A1010" s="32">
        <v>36100</v>
      </c>
      <c r="B1010" s="51">
        <v>66508.740000000005</v>
      </c>
    </row>
    <row r="1011" spans="1:2" x14ac:dyDescent="0.25">
      <c r="A1011" s="32">
        <v>36130</v>
      </c>
      <c r="B1011" s="51">
        <v>66377.83</v>
      </c>
    </row>
    <row r="1012" spans="1:2" x14ac:dyDescent="0.25">
      <c r="A1012" s="32">
        <v>36161</v>
      </c>
      <c r="B1012" s="51">
        <v>61095.77</v>
      </c>
    </row>
    <row r="1013" spans="1:2" x14ac:dyDescent="0.25">
      <c r="A1013" s="32">
        <v>36192</v>
      </c>
      <c r="B1013" s="51">
        <v>40870.019999999997</v>
      </c>
    </row>
    <row r="1014" spans="1:2" x14ac:dyDescent="0.25">
      <c r="A1014" s="32">
        <v>36220</v>
      </c>
      <c r="B1014" s="51">
        <v>35776.39</v>
      </c>
    </row>
    <row r="1015" spans="1:2" x14ac:dyDescent="0.25">
      <c r="A1015" s="32">
        <v>36251</v>
      </c>
      <c r="B1015" s="51">
        <v>71719.39</v>
      </c>
    </row>
    <row r="1016" spans="1:2" x14ac:dyDescent="0.25">
      <c r="A1016" s="32">
        <v>36281</v>
      </c>
      <c r="B1016" s="51">
        <v>377936.09</v>
      </c>
    </row>
    <row r="1017" spans="1:2" x14ac:dyDescent="0.25">
      <c r="A1017" s="32">
        <v>36312</v>
      </c>
      <c r="B1017" s="51">
        <v>309207.81</v>
      </c>
    </row>
    <row r="1018" spans="1:2" x14ac:dyDescent="0.25">
      <c r="A1018" s="32">
        <v>36342</v>
      </c>
      <c r="B1018" s="51">
        <v>48772.28</v>
      </c>
    </row>
    <row r="1019" spans="1:2" x14ac:dyDescent="0.25">
      <c r="A1019" s="32">
        <v>36373</v>
      </c>
      <c r="B1019" s="51">
        <v>131135.14000000001</v>
      </c>
    </row>
    <row r="1020" spans="1:2" x14ac:dyDescent="0.25">
      <c r="A1020" s="32">
        <v>36404</v>
      </c>
      <c r="B1020" s="51">
        <v>81400.86</v>
      </c>
    </row>
    <row r="1021" spans="1:2" x14ac:dyDescent="0.25">
      <c r="A1021" s="32">
        <v>36434</v>
      </c>
      <c r="B1021" s="51">
        <v>78546.600000000006</v>
      </c>
    </row>
    <row r="1022" spans="1:2" x14ac:dyDescent="0.25">
      <c r="A1022" s="32">
        <v>36465</v>
      </c>
      <c r="B1022" s="51">
        <v>71167.98</v>
      </c>
    </row>
    <row r="1023" spans="1:2" x14ac:dyDescent="0.25">
      <c r="A1023" s="32">
        <v>36495</v>
      </c>
      <c r="B1023" s="51">
        <v>65503.11</v>
      </c>
    </row>
    <row r="1024" spans="1:2" x14ac:dyDescent="0.25">
      <c r="A1024" s="32">
        <v>36526</v>
      </c>
      <c r="B1024" s="51">
        <v>73329.990000000005</v>
      </c>
    </row>
    <row r="1025" spans="1:2" x14ac:dyDescent="0.25">
      <c r="A1025" s="32">
        <v>36557</v>
      </c>
      <c r="B1025" s="51">
        <v>58588.63</v>
      </c>
    </row>
    <row r="1026" spans="1:2" x14ac:dyDescent="0.25">
      <c r="A1026" s="32">
        <v>36586</v>
      </c>
      <c r="B1026" s="51">
        <v>53183.59</v>
      </c>
    </row>
    <row r="1027" spans="1:2" x14ac:dyDescent="0.25">
      <c r="A1027" s="32">
        <v>36617</v>
      </c>
      <c r="B1027" s="51">
        <v>30976.32</v>
      </c>
    </row>
    <row r="1028" spans="1:2" x14ac:dyDescent="0.25">
      <c r="A1028" s="32">
        <v>36647</v>
      </c>
      <c r="B1028" s="51">
        <v>47266.8</v>
      </c>
    </row>
    <row r="1029" spans="1:2" x14ac:dyDescent="0.25">
      <c r="A1029" s="32">
        <v>36678</v>
      </c>
      <c r="B1029" s="51">
        <v>25166.65</v>
      </c>
    </row>
    <row r="1030" spans="1:2" x14ac:dyDescent="0.25">
      <c r="A1030" s="32">
        <v>36708</v>
      </c>
      <c r="B1030" s="51">
        <v>19529.54</v>
      </c>
    </row>
    <row r="1031" spans="1:2" x14ac:dyDescent="0.25">
      <c r="A1031" s="32">
        <v>36739</v>
      </c>
      <c r="B1031" s="51">
        <v>21304.77</v>
      </c>
    </row>
    <row r="1032" spans="1:2" x14ac:dyDescent="0.25">
      <c r="A1032" s="32">
        <v>36770</v>
      </c>
      <c r="B1032" s="51">
        <v>34203.47</v>
      </c>
    </row>
    <row r="1033" spans="1:2" x14ac:dyDescent="0.25">
      <c r="A1033" s="32">
        <v>36800</v>
      </c>
      <c r="B1033" s="51">
        <v>46604.32</v>
      </c>
    </row>
    <row r="1034" spans="1:2" x14ac:dyDescent="0.25">
      <c r="A1034" s="32">
        <v>36831</v>
      </c>
      <c r="B1034" s="51">
        <v>46386.13</v>
      </c>
    </row>
    <row r="1035" spans="1:2" x14ac:dyDescent="0.25">
      <c r="A1035" s="32">
        <v>36861</v>
      </c>
      <c r="B1035" s="51">
        <v>35673.25</v>
      </c>
    </row>
    <row r="1036" spans="1:2" x14ac:dyDescent="0.25">
      <c r="A1036" s="32">
        <v>36892</v>
      </c>
      <c r="B1036" s="51">
        <v>40713.32</v>
      </c>
    </row>
    <row r="1037" spans="1:2" x14ac:dyDescent="0.25">
      <c r="A1037" s="32">
        <v>36923</v>
      </c>
      <c r="B1037" s="51">
        <v>46729.279999999999</v>
      </c>
    </row>
    <row r="1038" spans="1:2" x14ac:dyDescent="0.25">
      <c r="A1038" s="32">
        <v>36951</v>
      </c>
      <c r="B1038" s="51">
        <v>42189.05</v>
      </c>
    </row>
    <row r="1039" spans="1:2" x14ac:dyDescent="0.25">
      <c r="A1039" s="32">
        <v>36982</v>
      </c>
      <c r="B1039" s="51">
        <v>43327.57</v>
      </c>
    </row>
    <row r="1040" spans="1:2" x14ac:dyDescent="0.25">
      <c r="A1040" s="32">
        <v>37012</v>
      </c>
      <c r="B1040" s="51">
        <v>76293.34</v>
      </c>
    </row>
    <row r="1041" spans="1:2" x14ac:dyDescent="0.25">
      <c r="A1041" s="32">
        <v>37043</v>
      </c>
      <c r="B1041" s="51">
        <v>33905.949999999997</v>
      </c>
    </row>
    <row r="1042" spans="1:2" x14ac:dyDescent="0.25">
      <c r="A1042" s="32">
        <v>37073</v>
      </c>
      <c r="B1042" s="51">
        <v>41377.79</v>
      </c>
    </row>
    <row r="1043" spans="1:2" x14ac:dyDescent="0.25">
      <c r="A1043" s="32">
        <v>37104</v>
      </c>
      <c r="B1043" s="51">
        <v>19446.23</v>
      </c>
    </row>
    <row r="1044" spans="1:2" x14ac:dyDescent="0.25">
      <c r="A1044" s="32">
        <v>37135</v>
      </c>
      <c r="B1044" s="51">
        <v>30480.45</v>
      </c>
    </row>
    <row r="1045" spans="1:2" x14ac:dyDescent="0.25">
      <c r="A1045" s="32">
        <v>37165</v>
      </c>
      <c r="B1045" s="51">
        <v>34316.54</v>
      </c>
    </row>
    <row r="1046" spans="1:2" x14ac:dyDescent="0.25">
      <c r="A1046" s="32">
        <v>37196</v>
      </c>
      <c r="B1046" s="51">
        <v>43307.74</v>
      </c>
    </row>
    <row r="1047" spans="1:2" x14ac:dyDescent="0.25">
      <c r="A1047" s="32">
        <v>37226</v>
      </c>
      <c r="B1047" s="51">
        <v>42193.01</v>
      </c>
    </row>
    <row r="1048" spans="1:2" x14ac:dyDescent="0.25">
      <c r="A1048" s="32">
        <v>37257</v>
      </c>
      <c r="B1048" s="51">
        <v>36756.239999999998</v>
      </c>
    </row>
    <row r="1049" spans="1:2" x14ac:dyDescent="0.25">
      <c r="A1049" s="32">
        <v>37288</v>
      </c>
      <c r="B1049" s="51">
        <v>34090.410000000003</v>
      </c>
    </row>
    <row r="1050" spans="1:2" x14ac:dyDescent="0.25">
      <c r="A1050" s="32">
        <v>37316</v>
      </c>
      <c r="B1050" s="51">
        <v>41889.54</v>
      </c>
    </row>
    <row r="1051" spans="1:2" x14ac:dyDescent="0.25">
      <c r="A1051" s="32">
        <v>37347</v>
      </c>
      <c r="B1051" s="51">
        <v>10929.08</v>
      </c>
    </row>
    <row r="1052" spans="1:2" x14ac:dyDescent="0.25">
      <c r="A1052" s="32">
        <v>37377</v>
      </c>
      <c r="B1052" s="51">
        <v>12228.28</v>
      </c>
    </row>
    <row r="1053" spans="1:2" x14ac:dyDescent="0.25">
      <c r="A1053" s="32">
        <v>37408</v>
      </c>
      <c r="B1053" s="51">
        <v>8364.42</v>
      </c>
    </row>
    <row r="1054" spans="1:2" x14ac:dyDescent="0.25">
      <c r="A1054" s="32">
        <v>37438</v>
      </c>
      <c r="B1054" s="51">
        <v>7053.33</v>
      </c>
    </row>
    <row r="1055" spans="1:2" x14ac:dyDescent="0.25">
      <c r="A1055" s="32">
        <v>37469</v>
      </c>
      <c r="B1055" s="51">
        <v>5258.26</v>
      </c>
    </row>
    <row r="1056" spans="1:2" x14ac:dyDescent="0.25">
      <c r="A1056" s="32">
        <v>37500</v>
      </c>
      <c r="B1056" s="51">
        <v>9300.6299999999992</v>
      </c>
    </row>
    <row r="1057" spans="1:2" x14ac:dyDescent="0.25">
      <c r="A1057" s="32">
        <v>37530</v>
      </c>
      <c r="B1057" s="51">
        <v>20703.77</v>
      </c>
    </row>
    <row r="1058" spans="1:2" x14ac:dyDescent="0.25">
      <c r="A1058" s="32">
        <v>37561</v>
      </c>
      <c r="B1058" s="51">
        <v>32499.65</v>
      </c>
    </row>
    <row r="1059" spans="1:2" x14ac:dyDescent="0.25">
      <c r="A1059" s="32">
        <v>37591</v>
      </c>
      <c r="B1059" s="51">
        <v>28086.36</v>
      </c>
    </row>
    <row r="1060" spans="1:2" x14ac:dyDescent="0.25">
      <c r="A1060" s="32">
        <v>37622</v>
      </c>
      <c r="B1060" s="51">
        <v>31331.37</v>
      </c>
    </row>
    <row r="1061" spans="1:2" x14ac:dyDescent="0.25">
      <c r="A1061" s="32">
        <v>37653</v>
      </c>
      <c r="B1061" s="51">
        <v>32767.42</v>
      </c>
    </row>
    <row r="1062" spans="1:2" x14ac:dyDescent="0.25">
      <c r="A1062" s="32">
        <v>37681</v>
      </c>
      <c r="B1062" s="51">
        <v>45400.33</v>
      </c>
    </row>
    <row r="1063" spans="1:2" x14ac:dyDescent="0.25">
      <c r="A1063" s="32">
        <v>37712</v>
      </c>
      <c r="B1063" s="51">
        <v>36458.71</v>
      </c>
    </row>
    <row r="1064" spans="1:2" x14ac:dyDescent="0.25">
      <c r="A1064" s="32">
        <v>37742</v>
      </c>
      <c r="B1064" s="51">
        <v>56470.25</v>
      </c>
    </row>
    <row r="1065" spans="1:2" x14ac:dyDescent="0.25">
      <c r="A1065" s="32">
        <v>37773</v>
      </c>
      <c r="B1065" s="51">
        <v>102529.1</v>
      </c>
    </row>
    <row r="1066" spans="1:2" x14ac:dyDescent="0.25">
      <c r="A1066" s="32">
        <v>37803</v>
      </c>
      <c r="B1066" s="51">
        <v>13075.23</v>
      </c>
    </row>
    <row r="1067" spans="1:2" x14ac:dyDescent="0.25">
      <c r="A1067" s="32">
        <v>37834</v>
      </c>
      <c r="B1067" s="51">
        <v>13888.47</v>
      </c>
    </row>
    <row r="1068" spans="1:2" x14ac:dyDescent="0.25">
      <c r="A1068" s="32">
        <v>37865</v>
      </c>
      <c r="B1068" s="51">
        <v>32654.36</v>
      </c>
    </row>
    <row r="1069" spans="1:2" x14ac:dyDescent="0.25">
      <c r="A1069" s="32">
        <v>37895</v>
      </c>
      <c r="B1069" s="51">
        <v>23058.19</v>
      </c>
    </row>
    <row r="1070" spans="1:2" x14ac:dyDescent="0.25">
      <c r="A1070" s="32">
        <v>37926</v>
      </c>
      <c r="B1070" s="51">
        <v>39354.629999999997</v>
      </c>
    </row>
    <row r="1071" spans="1:2" x14ac:dyDescent="0.25">
      <c r="A1071" s="32">
        <v>37956</v>
      </c>
      <c r="B1071" s="51">
        <v>33900</v>
      </c>
    </row>
    <row r="1072" spans="1:2" x14ac:dyDescent="0.25">
      <c r="A1072" s="32">
        <v>37987</v>
      </c>
      <c r="B1072" s="51">
        <v>29909.200000000001</v>
      </c>
    </row>
    <row r="1073" spans="1:2" x14ac:dyDescent="0.25">
      <c r="A1073" s="32">
        <v>38018</v>
      </c>
      <c r="B1073" s="51">
        <v>34167.769999999997</v>
      </c>
    </row>
    <row r="1074" spans="1:2" x14ac:dyDescent="0.25">
      <c r="A1074" s="32">
        <v>38047</v>
      </c>
      <c r="B1074" s="51">
        <v>32882.46</v>
      </c>
    </row>
    <row r="1075" spans="1:2" x14ac:dyDescent="0.25">
      <c r="A1075" s="32">
        <v>38078</v>
      </c>
      <c r="B1075" s="51">
        <v>25418.55</v>
      </c>
    </row>
    <row r="1076" spans="1:2" x14ac:dyDescent="0.25">
      <c r="A1076" s="32">
        <v>38108</v>
      </c>
      <c r="B1076" s="51">
        <v>25579.22</v>
      </c>
    </row>
    <row r="1077" spans="1:2" x14ac:dyDescent="0.25">
      <c r="A1077" s="32">
        <v>38139</v>
      </c>
      <c r="B1077" s="51">
        <v>26959.73</v>
      </c>
    </row>
    <row r="1078" spans="1:2" x14ac:dyDescent="0.25">
      <c r="A1078" s="32">
        <v>38169</v>
      </c>
      <c r="B1078" s="51">
        <v>35068.28</v>
      </c>
    </row>
    <row r="1079" spans="1:2" x14ac:dyDescent="0.25">
      <c r="A1079" s="32">
        <v>38200</v>
      </c>
      <c r="B1079" s="51">
        <v>37077.57</v>
      </c>
    </row>
    <row r="1080" spans="1:2" x14ac:dyDescent="0.25">
      <c r="A1080" s="32">
        <v>38231</v>
      </c>
      <c r="B1080" s="51">
        <v>35121.839999999997</v>
      </c>
    </row>
    <row r="1081" spans="1:2" x14ac:dyDescent="0.25">
      <c r="A1081" s="32">
        <v>38261</v>
      </c>
      <c r="B1081" s="51">
        <v>70920.039999999994</v>
      </c>
    </row>
    <row r="1082" spans="1:2" x14ac:dyDescent="0.25">
      <c r="A1082" s="32">
        <v>38292</v>
      </c>
      <c r="B1082" s="51">
        <v>48895.26</v>
      </c>
    </row>
    <row r="1083" spans="1:2" x14ac:dyDescent="0.25">
      <c r="A1083" s="32">
        <v>38322</v>
      </c>
      <c r="B1083" s="51">
        <v>44961.98</v>
      </c>
    </row>
    <row r="1084" spans="1:2" x14ac:dyDescent="0.25">
      <c r="A1084" s="32">
        <v>38353</v>
      </c>
      <c r="B1084" s="51">
        <v>32989.57</v>
      </c>
    </row>
    <row r="1085" spans="1:2" x14ac:dyDescent="0.25">
      <c r="A1085" s="32">
        <v>38384</v>
      </c>
      <c r="B1085" s="51">
        <v>35217.040000000001</v>
      </c>
    </row>
    <row r="1086" spans="1:2" x14ac:dyDescent="0.25">
      <c r="A1086" s="32">
        <v>38412</v>
      </c>
      <c r="B1086" s="51">
        <v>36436.89</v>
      </c>
    </row>
    <row r="1087" spans="1:2" x14ac:dyDescent="0.25">
      <c r="A1087" s="32">
        <v>38443</v>
      </c>
      <c r="B1087" s="51">
        <v>50125.03</v>
      </c>
    </row>
    <row r="1088" spans="1:2" x14ac:dyDescent="0.25">
      <c r="A1088" s="32">
        <v>38473</v>
      </c>
      <c r="B1088" s="51">
        <v>72667.509999999995</v>
      </c>
    </row>
    <row r="1089" spans="1:2" x14ac:dyDescent="0.25">
      <c r="A1089" s="32">
        <v>38504</v>
      </c>
      <c r="B1089" s="51">
        <v>174573.78</v>
      </c>
    </row>
    <row r="1090" spans="1:2" x14ac:dyDescent="0.25">
      <c r="A1090" s="32">
        <v>38534</v>
      </c>
      <c r="B1090" s="51">
        <v>13823.01</v>
      </c>
    </row>
    <row r="1091" spans="1:2" x14ac:dyDescent="0.25">
      <c r="A1091" s="32">
        <v>38565</v>
      </c>
      <c r="B1091" s="51">
        <v>24024.15</v>
      </c>
    </row>
    <row r="1092" spans="1:2" x14ac:dyDescent="0.25">
      <c r="A1092" s="32">
        <v>38596</v>
      </c>
      <c r="B1092" s="51">
        <v>18488.2</v>
      </c>
    </row>
    <row r="1093" spans="1:2" x14ac:dyDescent="0.25">
      <c r="A1093" s="32">
        <v>38626</v>
      </c>
      <c r="B1093" s="51">
        <v>61954.62</v>
      </c>
    </row>
    <row r="1094" spans="1:2" x14ac:dyDescent="0.25">
      <c r="A1094" s="32">
        <v>38657</v>
      </c>
      <c r="B1094" s="51">
        <v>42734.51</v>
      </c>
    </row>
    <row r="1095" spans="1:2" x14ac:dyDescent="0.25">
      <c r="A1095" s="32">
        <v>38687</v>
      </c>
      <c r="B1095" s="51">
        <v>31347.23</v>
      </c>
    </row>
    <row r="1096" spans="1:2" x14ac:dyDescent="0.25">
      <c r="A1096" s="32">
        <v>38718</v>
      </c>
      <c r="B1096" s="51">
        <v>33806.769999999997</v>
      </c>
    </row>
    <row r="1097" spans="1:2" x14ac:dyDescent="0.25">
      <c r="A1097" s="32">
        <v>38749</v>
      </c>
      <c r="B1097" s="51">
        <v>32600.81</v>
      </c>
    </row>
    <row r="1098" spans="1:2" x14ac:dyDescent="0.25">
      <c r="A1098" s="32">
        <v>38777</v>
      </c>
      <c r="B1098" s="51">
        <v>37264.019999999997</v>
      </c>
    </row>
    <row r="1099" spans="1:2" x14ac:dyDescent="0.25">
      <c r="A1099" s="32">
        <v>38808</v>
      </c>
      <c r="B1099" s="51">
        <v>11831.58</v>
      </c>
    </row>
    <row r="1100" spans="1:2" x14ac:dyDescent="0.25">
      <c r="A1100" s="32">
        <v>38838</v>
      </c>
      <c r="B1100" s="51">
        <v>8162.1</v>
      </c>
    </row>
    <row r="1101" spans="1:2" x14ac:dyDescent="0.25">
      <c r="A1101" s="32">
        <v>38869</v>
      </c>
      <c r="B1101" s="51">
        <v>9784.61</v>
      </c>
    </row>
    <row r="1102" spans="1:2" x14ac:dyDescent="0.25">
      <c r="A1102" s="32">
        <v>38899</v>
      </c>
      <c r="B1102" s="51">
        <v>27761.07</v>
      </c>
    </row>
    <row r="1103" spans="1:2" x14ac:dyDescent="0.25">
      <c r="A1103" s="32">
        <v>38930</v>
      </c>
      <c r="B1103" s="51">
        <v>19833.02</v>
      </c>
    </row>
    <row r="1104" spans="1:2" x14ac:dyDescent="0.25">
      <c r="A1104" s="32">
        <v>38961</v>
      </c>
      <c r="B1104" s="51">
        <v>23635.39</v>
      </c>
    </row>
    <row r="1105" spans="1:2" x14ac:dyDescent="0.25">
      <c r="A1105" s="32">
        <v>38991</v>
      </c>
      <c r="B1105" s="51">
        <v>42280.29</v>
      </c>
    </row>
    <row r="1106" spans="1:2" x14ac:dyDescent="0.25">
      <c r="A1106" s="32">
        <v>39022</v>
      </c>
      <c r="B1106" s="51">
        <v>44900.49</v>
      </c>
    </row>
    <row r="1107" spans="1:2" x14ac:dyDescent="0.25">
      <c r="A1107" s="32">
        <v>39052</v>
      </c>
      <c r="B1107" s="51">
        <v>44462.14</v>
      </c>
    </row>
    <row r="1108" spans="1:2" x14ac:dyDescent="0.25">
      <c r="A1108" s="32">
        <v>39083</v>
      </c>
      <c r="B1108" s="51">
        <v>33600.49</v>
      </c>
    </row>
    <row r="1109" spans="1:2" x14ac:dyDescent="0.25">
      <c r="A1109" s="32">
        <v>39114</v>
      </c>
      <c r="B1109" s="51">
        <v>46657.87</v>
      </c>
    </row>
    <row r="1110" spans="1:2" x14ac:dyDescent="0.25">
      <c r="A1110" s="32">
        <v>39142</v>
      </c>
      <c r="B1110" s="51">
        <v>77751.22</v>
      </c>
    </row>
    <row r="1111" spans="1:2" x14ac:dyDescent="0.25">
      <c r="A1111" s="32">
        <v>39173</v>
      </c>
      <c r="B1111" s="51">
        <v>93684.67</v>
      </c>
    </row>
    <row r="1112" spans="1:2" x14ac:dyDescent="0.25">
      <c r="A1112" s="32">
        <v>39203</v>
      </c>
      <c r="B1112" s="51">
        <v>211361.77</v>
      </c>
    </row>
    <row r="1113" spans="1:2" x14ac:dyDescent="0.25">
      <c r="A1113" s="32">
        <v>39234</v>
      </c>
      <c r="B1113" s="51">
        <v>96152.15</v>
      </c>
    </row>
    <row r="1114" spans="1:2" x14ac:dyDescent="0.25">
      <c r="A1114" s="32">
        <v>39264</v>
      </c>
      <c r="B1114" s="51">
        <v>23579.85</v>
      </c>
    </row>
    <row r="1115" spans="1:2" x14ac:dyDescent="0.25">
      <c r="A1115" s="32">
        <v>39295</v>
      </c>
      <c r="B1115" s="51">
        <v>33802.81</v>
      </c>
    </row>
    <row r="1116" spans="1:2" x14ac:dyDescent="0.25">
      <c r="A1116" s="32">
        <v>39326</v>
      </c>
      <c r="B1116" s="51">
        <v>30274.16</v>
      </c>
    </row>
    <row r="1117" spans="1:2" x14ac:dyDescent="0.25">
      <c r="A1117" s="32">
        <v>39356</v>
      </c>
      <c r="B1117" s="51">
        <v>48195.08</v>
      </c>
    </row>
    <row r="1118" spans="1:2" x14ac:dyDescent="0.25">
      <c r="A1118" s="32">
        <v>39387</v>
      </c>
      <c r="B1118" s="51">
        <v>55964.45</v>
      </c>
    </row>
    <row r="1119" spans="1:2" x14ac:dyDescent="0.25">
      <c r="A1119" s="32">
        <v>39417</v>
      </c>
      <c r="B1119" s="51">
        <v>34806.46</v>
      </c>
    </row>
    <row r="1120" spans="1:2" x14ac:dyDescent="0.25">
      <c r="A1120" s="32">
        <v>39448</v>
      </c>
      <c r="B1120" s="51">
        <v>33057.01</v>
      </c>
    </row>
    <row r="1121" spans="1:2" x14ac:dyDescent="0.25">
      <c r="A1121" s="32">
        <v>39479</v>
      </c>
      <c r="B1121" s="51">
        <v>42794.01</v>
      </c>
    </row>
    <row r="1122" spans="1:2" x14ac:dyDescent="0.25">
      <c r="A1122" s="32">
        <v>39508</v>
      </c>
      <c r="B1122" s="51">
        <v>40267.040000000001</v>
      </c>
    </row>
    <row r="1123" spans="1:2" x14ac:dyDescent="0.25">
      <c r="A1123" s="32">
        <v>39539</v>
      </c>
      <c r="B1123" s="51">
        <v>17641.25</v>
      </c>
    </row>
    <row r="1124" spans="1:2" x14ac:dyDescent="0.25">
      <c r="A1124" s="32">
        <v>39569</v>
      </c>
      <c r="B1124" s="51">
        <v>25198.38</v>
      </c>
    </row>
    <row r="1125" spans="1:2" x14ac:dyDescent="0.25">
      <c r="A1125" s="32">
        <v>39600</v>
      </c>
      <c r="B1125" s="51">
        <v>40798.61</v>
      </c>
    </row>
    <row r="1126" spans="1:2" x14ac:dyDescent="0.25">
      <c r="A1126" s="32">
        <v>39630</v>
      </c>
      <c r="B1126" s="51">
        <v>18325.560000000001</v>
      </c>
    </row>
    <row r="1127" spans="1:2" x14ac:dyDescent="0.25">
      <c r="A1127" s="32">
        <v>39661</v>
      </c>
      <c r="B1127" s="51">
        <v>60002.86</v>
      </c>
    </row>
    <row r="1128" spans="1:2" x14ac:dyDescent="0.25">
      <c r="A1128" s="32">
        <v>39692</v>
      </c>
      <c r="B1128" s="51">
        <v>40905.72</v>
      </c>
    </row>
    <row r="1129" spans="1:2" x14ac:dyDescent="0.25">
      <c r="A1129" s="32">
        <v>39722</v>
      </c>
      <c r="B1129" s="51">
        <v>43224.43</v>
      </c>
    </row>
    <row r="1130" spans="1:2" x14ac:dyDescent="0.25">
      <c r="A1130" s="32">
        <v>39753</v>
      </c>
      <c r="B1130" s="51">
        <v>39027.35</v>
      </c>
    </row>
    <row r="1131" spans="1:2" x14ac:dyDescent="0.25">
      <c r="A1131" s="32">
        <v>39783</v>
      </c>
      <c r="B1131" s="51">
        <v>44120.97</v>
      </c>
    </row>
    <row r="1132" spans="1:2" x14ac:dyDescent="0.25">
      <c r="A1132" s="32">
        <v>39814</v>
      </c>
      <c r="B1132" s="51">
        <v>42897.16</v>
      </c>
    </row>
    <row r="1133" spans="1:2" x14ac:dyDescent="0.25">
      <c r="A1133" s="32">
        <v>39845</v>
      </c>
      <c r="B1133" s="51">
        <v>35129.769999999997</v>
      </c>
    </row>
    <row r="1134" spans="1:2" x14ac:dyDescent="0.25">
      <c r="A1134" s="32">
        <v>39873</v>
      </c>
      <c r="B1134" s="51">
        <v>31767.74</v>
      </c>
    </row>
    <row r="1135" spans="1:2" x14ac:dyDescent="0.25">
      <c r="A1135" s="32">
        <v>39904</v>
      </c>
      <c r="B1135" s="51">
        <v>61429</v>
      </c>
    </row>
    <row r="1136" spans="1:2" x14ac:dyDescent="0.25">
      <c r="A1136" s="32">
        <v>39934</v>
      </c>
      <c r="B1136" s="51">
        <v>72546.52</v>
      </c>
    </row>
    <row r="1137" spans="1:2" x14ac:dyDescent="0.25">
      <c r="A1137" s="32">
        <v>39965</v>
      </c>
      <c r="B1137" s="51">
        <v>258926.09</v>
      </c>
    </row>
    <row r="1138" spans="1:2" x14ac:dyDescent="0.25">
      <c r="A1138" s="32">
        <v>39995</v>
      </c>
      <c r="B1138" s="51">
        <v>58650.11</v>
      </c>
    </row>
    <row r="1139" spans="1:2" x14ac:dyDescent="0.25">
      <c r="A1139" s="32">
        <v>40026</v>
      </c>
      <c r="B1139" s="51">
        <v>23577.87</v>
      </c>
    </row>
    <row r="1140" spans="1:2" x14ac:dyDescent="0.25">
      <c r="A1140" s="32">
        <v>40057</v>
      </c>
      <c r="B1140" s="51">
        <v>31353.18</v>
      </c>
    </row>
    <row r="1141" spans="1:2" x14ac:dyDescent="0.25">
      <c r="A1141" s="32">
        <v>40087</v>
      </c>
      <c r="B1141" s="51">
        <v>51630.5</v>
      </c>
    </row>
    <row r="1142" spans="1:2" x14ac:dyDescent="0.25">
      <c r="A1142" s="32">
        <v>40118</v>
      </c>
      <c r="B1142" s="51">
        <v>67686.94</v>
      </c>
    </row>
    <row r="1143" spans="1:2" x14ac:dyDescent="0.25">
      <c r="A1143" s="32">
        <v>40148</v>
      </c>
      <c r="B1143" s="51">
        <v>51128.68</v>
      </c>
    </row>
    <row r="1144" spans="1:2" x14ac:dyDescent="0.25">
      <c r="A1144" s="32">
        <v>40179</v>
      </c>
      <c r="B1144" s="51">
        <v>38656.43</v>
      </c>
    </row>
    <row r="1145" spans="1:2" x14ac:dyDescent="0.25">
      <c r="A1145" s="32">
        <v>40210</v>
      </c>
      <c r="B1145" s="51">
        <v>30030.19</v>
      </c>
    </row>
    <row r="1146" spans="1:2" x14ac:dyDescent="0.25">
      <c r="A1146" s="32">
        <v>40238</v>
      </c>
      <c r="B1146" s="51">
        <v>61242.55</v>
      </c>
    </row>
    <row r="1147" spans="1:2" x14ac:dyDescent="0.25">
      <c r="A1147" s="32">
        <v>40269</v>
      </c>
      <c r="B1147" s="51">
        <v>104685.16</v>
      </c>
    </row>
    <row r="1148" spans="1:2" x14ac:dyDescent="0.25">
      <c r="A1148" s="32">
        <v>40299</v>
      </c>
      <c r="B1148" s="51">
        <v>182817.22</v>
      </c>
    </row>
    <row r="1149" spans="1:2" x14ac:dyDescent="0.25">
      <c r="A1149" s="32">
        <v>40330</v>
      </c>
      <c r="B1149" s="51">
        <v>277180.25</v>
      </c>
    </row>
    <row r="1150" spans="1:2" x14ac:dyDescent="0.25">
      <c r="A1150" s="32">
        <v>40360</v>
      </c>
      <c r="B1150" s="51">
        <v>32271.54</v>
      </c>
    </row>
    <row r="1151" spans="1:2" x14ac:dyDescent="0.25">
      <c r="A1151" s="32">
        <v>40391</v>
      </c>
      <c r="B1151" s="51">
        <v>29572</v>
      </c>
    </row>
    <row r="1152" spans="1:2" x14ac:dyDescent="0.25">
      <c r="A1152" s="32">
        <v>40422</v>
      </c>
      <c r="B1152" s="51">
        <v>21257.17</v>
      </c>
    </row>
    <row r="1153" spans="1:2" x14ac:dyDescent="0.25">
      <c r="A1153" s="32">
        <v>40452</v>
      </c>
      <c r="B1153" s="51">
        <v>37494.1</v>
      </c>
    </row>
    <row r="1154" spans="1:2" x14ac:dyDescent="0.25">
      <c r="A1154" s="32">
        <v>40483</v>
      </c>
      <c r="B1154" s="51">
        <v>53003.09</v>
      </c>
    </row>
    <row r="1155" spans="1:2" x14ac:dyDescent="0.25">
      <c r="A1155" s="32">
        <v>40513</v>
      </c>
      <c r="B1155" s="51">
        <v>39283.22</v>
      </c>
    </row>
    <row r="1156" spans="1:2" x14ac:dyDescent="0.25">
      <c r="A1156" s="32">
        <v>40544</v>
      </c>
      <c r="B1156" s="51">
        <v>32787.25</v>
      </c>
    </row>
    <row r="1157" spans="1:2" x14ac:dyDescent="0.25">
      <c r="A1157" s="32">
        <v>40575</v>
      </c>
      <c r="B1157" s="51">
        <v>33598.51</v>
      </c>
    </row>
    <row r="1158" spans="1:2" x14ac:dyDescent="0.25">
      <c r="A1158" s="32">
        <v>40603</v>
      </c>
      <c r="B1158" s="51">
        <v>34532.730000000003</v>
      </c>
    </row>
    <row r="1159" spans="1:2" x14ac:dyDescent="0.25">
      <c r="A1159" s="32">
        <v>40634</v>
      </c>
      <c r="B1159" s="51">
        <v>16086.18</v>
      </c>
    </row>
    <row r="1160" spans="1:2" x14ac:dyDescent="0.25">
      <c r="A1160" s="32">
        <v>40664</v>
      </c>
      <c r="B1160" s="51">
        <v>74272.160000000003</v>
      </c>
    </row>
    <row r="1161" spans="1:2" x14ac:dyDescent="0.25">
      <c r="A1161" s="32">
        <v>40695</v>
      </c>
      <c r="B1161" s="51">
        <v>162726.34</v>
      </c>
    </row>
    <row r="1162" spans="1:2" x14ac:dyDescent="0.25">
      <c r="A1162" s="32">
        <v>40725</v>
      </c>
      <c r="B1162" s="51">
        <v>201212.19</v>
      </c>
    </row>
    <row r="1163" spans="1:2" x14ac:dyDescent="0.25">
      <c r="A1163" s="32">
        <v>40756</v>
      </c>
      <c r="B1163" s="51">
        <v>26574.93</v>
      </c>
    </row>
    <row r="1164" spans="1:2" x14ac:dyDescent="0.25">
      <c r="A1164" s="32">
        <v>40787</v>
      </c>
      <c r="B1164" s="51">
        <v>39884.22</v>
      </c>
    </row>
    <row r="1165" spans="1:2" x14ac:dyDescent="0.25">
      <c r="A1165" s="32">
        <v>40817</v>
      </c>
      <c r="B1165" s="51">
        <v>48496.6</v>
      </c>
    </row>
    <row r="1166" spans="1:2" x14ac:dyDescent="0.25">
      <c r="A1166" s="32">
        <v>40848</v>
      </c>
      <c r="B1166" s="51">
        <v>68129.3</v>
      </c>
    </row>
    <row r="1167" spans="1:2" x14ac:dyDescent="0.25">
      <c r="A1167" s="32">
        <v>40878</v>
      </c>
      <c r="B1167" s="51">
        <v>55036.2</v>
      </c>
    </row>
    <row r="1168" spans="1:2" x14ac:dyDescent="0.25">
      <c r="A1168" s="32">
        <v>40909</v>
      </c>
      <c r="B1168" s="51">
        <v>48609.599999999999</v>
      </c>
    </row>
    <row r="1169" spans="1:2" x14ac:dyDescent="0.25">
      <c r="A1169" s="32">
        <v>40940</v>
      </c>
      <c r="B1169" s="51">
        <v>51003.7</v>
      </c>
    </row>
    <row r="1170" spans="1:2" x14ac:dyDescent="0.25">
      <c r="A1170" s="32">
        <v>40969</v>
      </c>
      <c r="B1170" s="51">
        <v>41488.9</v>
      </c>
    </row>
    <row r="1171" spans="1:2" x14ac:dyDescent="0.25">
      <c r="A1171" s="32">
        <v>41000</v>
      </c>
      <c r="B1171" s="51">
        <v>17520.3</v>
      </c>
    </row>
    <row r="1172" spans="1:2" x14ac:dyDescent="0.25">
      <c r="A1172" s="32">
        <v>41030</v>
      </c>
      <c r="B1172" s="51">
        <v>16106</v>
      </c>
    </row>
    <row r="1173" spans="1:2" x14ac:dyDescent="0.25">
      <c r="A1173" s="32">
        <v>41061</v>
      </c>
      <c r="B1173" s="51">
        <v>12670.6</v>
      </c>
    </row>
    <row r="1174" spans="1:2" x14ac:dyDescent="0.25">
      <c r="A1174" s="32">
        <v>41091</v>
      </c>
      <c r="B1174" s="51">
        <v>17901.099999999999</v>
      </c>
    </row>
    <row r="1175" spans="1:2" x14ac:dyDescent="0.25">
      <c r="A1175" s="32">
        <v>41122</v>
      </c>
      <c r="B1175" s="51">
        <v>12458.4</v>
      </c>
    </row>
    <row r="1176" spans="1:2" x14ac:dyDescent="0.25">
      <c r="A1176" s="32">
        <v>41153</v>
      </c>
      <c r="B1176" s="51">
        <v>21294.9</v>
      </c>
    </row>
    <row r="1177" spans="1:2" ht="15.75" thickBot="1" x14ac:dyDescent="0.3">
      <c r="A1177" s="33">
        <v>41183</v>
      </c>
      <c r="B1177" s="52">
        <v>32369.039999999994</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zoomScale="80" zoomScaleNormal="80" workbookViewId="0">
      <selection sqref="A1:P1"/>
    </sheetView>
  </sheetViews>
  <sheetFormatPr defaultRowHeight="15" x14ac:dyDescent="0.25"/>
  <cols>
    <col min="1" max="1" width="16.85546875" style="2" bestFit="1" customWidth="1"/>
    <col min="14" max="14" width="10.5703125" customWidth="1"/>
    <col min="15" max="15" width="9.140625" style="7"/>
    <col min="17" max="17" width="16.7109375" customWidth="1"/>
    <col min="18" max="18" width="9.140625" style="7"/>
  </cols>
  <sheetData>
    <row r="1" spans="1:17" s="5" customFormat="1" ht="21.75" customHeight="1" thickBot="1" x14ac:dyDescent="0.4">
      <c r="A1" s="71" t="s">
        <v>20</v>
      </c>
      <c r="B1" s="72"/>
      <c r="C1" s="72"/>
      <c r="D1" s="72"/>
      <c r="E1" s="72"/>
      <c r="F1" s="72"/>
      <c r="G1" s="72"/>
      <c r="H1" s="72"/>
      <c r="I1" s="72"/>
      <c r="J1" s="72"/>
      <c r="K1" s="72"/>
      <c r="L1" s="72"/>
      <c r="M1" s="72"/>
      <c r="N1" s="72"/>
      <c r="O1" s="72"/>
      <c r="P1" s="72"/>
      <c r="Q1" s="48" t="s">
        <v>16</v>
      </c>
    </row>
    <row r="2" spans="1:17" s="3" customFormat="1" ht="30" customHeight="1" thickBot="1" x14ac:dyDescent="0.3">
      <c r="A2" s="4" t="s">
        <v>18</v>
      </c>
      <c r="B2" s="25" t="s">
        <v>11</v>
      </c>
      <c r="C2" s="26" t="s">
        <v>12</v>
      </c>
      <c r="D2" s="26" t="s">
        <v>1</v>
      </c>
      <c r="E2" s="26" t="s">
        <v>2</v>
      </c>
      <c r="F2" s="26" t="s">
        <v>3</v>
      </c>
      <c r="G2" s="26" t="s">
        <v>4</v>
      </c>
      <c r="H2" s="26" t="s">
        <v>5</v>
      </c>
      <c r="I2" s="26" t="s">
        <v>6</v>
      </c>
      <c r="J2" s="26" t="s">
        <v>7</v>
      </c>
      <c r="K2" s="26" t="s">
        <v>8</v>
      </c>
      <c r="L2" s="26" t="s">
        <v>9</v>
      </c>
      <c r="M2" s="27" t="s">
        <v>10</v>
      </c>
      <c r="N2" s="35" t="s">
        <v>13</v>
      </c>
      <c r="O2" s="39" t="s">
        <v>22</v>
      </c>
      <c r="P2" s="39" t="s">
        <v>17</v>
      </c>
      <c r="Q2" s="42" t="s">
        <v>21</v>
      </c>
    </row>
    <row r="3" spans="1:17" x14ac:dyDescent="0.25">
      <c r="A3" s="8">
        <v>1915</v>
      </c>
      <c r="B3" s="22">
        <v>50718.09</v>
      </c>
      <c r="C3" s="23">
        <v>39927.86</v>
      </c>
      <c r="D3" s="23">
        <v>37984.019999999997</v>
      </c>
      <c r="E3" s="23">
        <v>39124.54</v>
      </c>
      <c r="F3" s="23">
        <v>41322.25</v>
      </c>
      <c r="G3" s="23">
        <v>117950.81</v>
      </c>
      <c r="H3" s="23">
        <v>213067.58</v>
      </c>
      <c r="I3" s="23">
        <v>160693.25</v>
      </c>
      <c r="J3" s="23">
        <v>25061.52</v>
      </c>
      <c r="K3" s="23">
        <v>27380.23</v>
      </c>
      <c r="L3" s="23">
        <v>23504.47</v>
      </c>
      <c r="M3" s="24">
        <v>76037.47</v>
      </c>
      <c r="N3" s="36">
        <f>SUM($B3:$M3)</f>
        <v>852772.09</v>
      </c>
      <c r="O3" s="40">
        <f>SUM($B3:$M3)/COUNTIF($B3:$M3,"&gt;0")</f>
        <v>71064.340833333335</v>
      </c>
      <c r="P3" s="40">
        <v>654337.16536082467</v>
      </c>
      <c r="Q3" s="43"/>
    </row>
    <row r="4" spans="1:17" x14ac:dyDescent="0.25">
      <c r="A4" s="14">
        <v>1916</v>
      </c>
      <c r="B4" s="11">
        <v>57918.2</v>
      </c>
      <c r="C4" s="9">
        <v>48466.82</v>
      </c>
      <c r="D4" s="9">
        <v>40520.92</v>
      </c>
      <c r="E4" s="9">
        <v>51424.22</v>
      </c>
      <c r="F4" s="9">
        <v>39836.61</v>
      </c>
      <c r="G4" s="9">
        <v>30772.02</v>
      </c>
      <c r="H4" s="9">
        <v>30708.55</v>
      </c>
      <c r="I4" s="9">
        <v>13918.22</v>
      </c>
      <c r="J4" s="9">
        <v>7499.61</v>
      </c>
      <c r="K4" s="9">
        <v>19739.79</v>
      </c>
      <c r="L4" s="9">
        <v>11778.02</v>
      </c>
      <c r="M4" s="18">
        <v>63940.11</v>
      </c>
      <c r="N4" s="37">
        <f t="shared" ref="N4:N67" si="0">SUM($B4:$M4)</f>
        <v>416523.08999999997</v>
      </c>
      <c r="O4" s="40">
        <f t="shared" ref="O4:O67" si="1">SUM($B4:$M4)/COUNTIF($B4:$M4,"&gt;0")</f>
        <v>34710.2575</v>
      </c>
      <c r="P4" s="40">
        <v>654337.16536082467</v>
      </c>
      <c r="Q4" s="43">
        <f>AVERAGE($N$3:N4)</f>
        <v>634647.59</v>
      </c>
    </row>
    <row r="5" spans="1:17" x14ac:dyDescent="0.25">
      <c r="A5" s="14">
        <v>1917</v>
      </c>
      <c r="B5" s="11">
        <v>47092.26</v>
      </c>
      <c r="C5" s="9">
        <v>45320.99</v>
      </c>
      <c r="D5" s="9">
        <v>38041.550000000003</v>
      </c>
      <c r="E5" s="9">
        <v>33285.11</v>
      </c>
      <c r="F5" s="9">
        <v>39237.599999999999</v>
      </c>
      <c r="G5" s="9">
        <v>32075.18</v>
      </c>
      <c r="H5" s="9">
        <v>241947.33</v>
      </c>
      <c r="I5" s="9">
        <v>370755.81</v>
      </c>
      <c r="J5" s="9">
        <v>80589.600000000006</v>
      </c>
      <c r="K5" s="9">
        <v>11040.16</v>
      </c>
      <c r="L5" s="9">
        <v>15752.96</v>
      </c>
      <c r="M5" s="18">
        <v>38955.94</v>
      </c>
      <c r="N5" s="37">
        <f t="shared" si="0"/>
        <v>994094.49</v>
      </c>
      <c r="O5" s="40">
        <f t="shared" si="1"/>
        <v>82841.207500000004</v>
      </c>
      <c r="P5" s="40">
        <v>654337.16536082467</v>
      </c>
      <c r="Q5" s="43">
        <f>AVERAGE($N$3:N5)</f>
        <v>754463.22333333327</v>
      </c>
    </row>
    <row r="6" spans="1:17" x14ac:dyDescent="0.25">
      <c r="A6" s="14">
        <v>1918</v>
      </c>
      <c r="B6" s="11">
        <v>36996.239999999998</v>
      </c>
      <c r="C6" s="9">
        <v>40251.160000000003</v>
      </c>
      <c r="D6" s="9">
        <v>35086.129999999997</v>
      </c>
      <c r="E6" s="9">
        <v>34437.53</v>
      </c>
      <c r="F6" s="9">
        <v>29841.759999999998</v>
      </c>
      <c r="G6" s="9">
        <v>31664.59</v>
      </c>
      <c r="H6" s="9">
        <v>18246.22</v>
      </c>
      <c r="I6" s="9">
        <v>137587.47</v>
      </c>
      <c r="J6" s="9">
        <v>104262.68</v>
      </c>
      <c r="K6" s="9">
        <v>16909.34</v>
      </c>
      <c r="L6" s="9">
        <v>37367.160000000003</v>
      </c>
      <c r="M6" s="18">
        <v>48867.49</v>
      </c>
      <c r="N6" s="37">
        <f t="shared" si="0"/>
        <v>571517.77</v>
      </c>
      <c r="O6" s="40">
        <f t="shared" si="1"/>
        <v>47626.480833333335</v>
      </c>
      <c r="P6" s="40">
        <v>654337.16536082467</v>
      </c>
      <c r="Q6" s="43">
        <f>AVERAGE($N$3:N6)</f>
        <v>708726.86</v>
      </c>
    </row>
    <row r="7" spans="1:17" x14ac:dyDescent="0.25">
      <c r="A7" s="14">
        <v>1919</v>
      </c>
      <c r="B7" s="11">
        <v>47455.24</v>
      </c>
      <c r="C7" s="9">
        <v>53171.68</v>
      </c>
      <c r="D7" s="9">
        <v>56420.66</v>
      </c>
      <c r="E7" s="9">
        <v>44192.38</v>
      </c>
      <c r="F7" s="9">
        <v>33128.42</v>
      </c>
      <c r="G7" s="9">
        <v>35385.64</v>
      </c>
      <c r="H7" s="9">
        <v>26211.95</v>
      </c>
      <c r="I7" s="9">
        <v>6771.67</v>
      </c>
      <c r="J7" s="9">
        <v>8443.76</v>
      </c>
      <c r="K7" s="9">
        <v>24827.47</v>
      </c>
      <c r="L7" s="9">
        <v>14804.84</v>
      </c>
      <c r="M7" s="18">
        <v>29169.35</v>
      </c>
      <c r="N7" s="37">
        <f t="shared" si="0"/>
        <v>379983.06</v>
      </c>
      <c r="O7" s="40">
        <f t="shared" si="1"/>
        <v>31665.255000000001</v>
      </c>
      <c r="P7" s="40">
        <v>654337.16536082467</v>
      </c>
      <c r="Q7" s="43">
        <f>AVERAGE($N$3:N7)</f>
        <v>642978.1</v>
      </c>
    </row>
    <row r="8" spans="1:17" x14ac:dyDescent="0.25">
      <c r="A8" s="14">
        <v>1920</v>
      </c>
      <c r="B8" s="11">
        <v>40399.93</v>
      </c>
      <c r="C8" s="9">
        <v>45993.4</v>
      </c>
      <c r="D8" s="9">
        <v>32017.66</v>
      </c>
      <c r="E8" s="9">
        <v>31006.07</v>
      </c>
      <c r="F8" s="9">
        <v>23556.05</v>
      </c>
      <c r="G8" s="9">
        <v>49815.6</v>
      </c>
      <c r="H8" s="9">
        <v>149887.14000000001</v>
      </c>
      <c r="I8" s="9">
        <v>61367.51</v>
      </c>
      <c r="J8" s="9">
        <v>19906.41</v>
      </c>
      <c r="K8" s="9">
        <v>30002.42</v>
      </c>
      <c r="L8" s="9">
        <v>19218.13</v>
      </c>
      <c r="M8" s="18">
        <v>39015.449999999997</v>
      </c>
      <c r="N8" s="37">
        <f t="shared" si="0"/>
        <v>542185.7699999999</v>
      </c>
      <c r="O8" s="40">
        <f t="shared" si="1"/>
        <v>45182.147499999992</v>
      </c>
      <c r="P8" s="40">
        <v>654337.16536082467</v>
      </c>
      <c r="Q8" s="43">
        <f>AVERAGE($N$3:N8)</f>
        <v>626179.3783333333</v>
      </c>
    </row>
    <row r="9" spans="1:17" x14ac:dyDescent="0.25">
      <c r="A9" s="14">
        <v>1921</v>
      </c>
      <c r="B9" s="11">
        <v>47046.64</v>
      </c>
      <c r="C9" s="9">
        <v>41443.25</v>
      </c>
      <c r="D9" s="9">
        <v>31503.93</v>
      </c>
      <c r="E9" s="9">
        <v>29579.94</v>
      </c>
      <c r="F9" s="9">
        <v>21443.62</v>
      </c>
      <c r="G9" s="9">
        <v>64612.51</v>
      </c>
      <c r="H9" s="9">
        <v>103389.94</v>
      </c>
      <c r="I9" s="9">
        <v>712695.38</v>
      </c>
      <c r="J9" s="9">
        <v>52342.58</v>
      </c>
      <c r="K9" s="9">
        <v>47397.71</v>
      </c>
      <c r="L9" s="9">
        <v>19916.32</v>
      </c>
      <c r="M9" s="18">
        <v>31420.62</v>
      </c>
      <c r="N9" s="37">
        <f t="shared" si="0"/>
        <v>1202792.4400000002</v>
      </c>
      <c r="O9" s="40">
        <f t="shared" si="1"/>
        <v>100232.70333333335</v>
      </c>
      <c r="P9" s="40">
        <v>654337.16536082467</v>
      </c>
      <c r="Q9" s="43">
        <f>AVERAGE($N$3:N9)</f>
        <v>708552.67285714287</v>
      </c>
    </row>
    <row r="10" spans="1:17" x14ac:dyDescent="0.25">
      <c r="A10" s="14">
        <v>1922</v>
      </c>
      <c r="B10" s="11">
        <v>37381.040000000001</v>
      </c>
      <c r="C10" s="9">
        <v>50561.4</v>
      </c>
      <c r="D10" s="9">
        <v>37083.519999999997</v>
      </c>
      <c r="E10" s="9">
        <v>30736.32</v>
      </c>
      <c r="F10" s="9">
        <v>36734.42</v>
      </c>
      <c r="G10" s="9">
        <v>31626.91</v>
      </c>
      <c r="H10" s="9">
        <v>9300.6299999999992</v>
      </c>
      <c r="I10" s="9">
        <v>6333.32</v>
      </c>
      <c r="J10" s="9">
        <v>7027.54</v>
      </c>
      <c r="K10" s="9">
        <v>7959.79</v>
      </c>
      <c r="L10" s="9">
        <v>6860.93</v>
      </c>
      <c r="M10" s="18">
        <v>8975.34</v>
      </c>
      <c r="N10" s="37">
        <f t="shared" si="0"/>
        <v>270581.16000000003</v>
      </c>
      <c r="O10" s="40">
        <f t="shared" si="1"/>
        <v>22548.430000000004</v>
      </c>
      <c r="P10" s="40">
        <v>654337.16536082467</v>
      </c>
      <c r="Q10" s="43">
        <f>AVERAGE($N$3:N10)</f>
        <v>653806.23375000001</v>
      </c>
    </row>
    <row r="11" spans="1:17" x14ac:dyDescent="0.25">
      <c r="A11" s="14">
        <v>1923</v>
      </c>
      <c r="B11" s="11">
        <v>20059.13</v>
      </c>
      <c r="C11" s="9">
        <v>27334.61</v>
      </c>
      <c r="D11" s="9">
        <v>29504.560000000001</v>
      </c>
      <c r="E11" s="9">
        <v>34290.75</v>
      </c>
      <c r="F11" s="9">
        <v>39376.44</v>
      </c>
      <c r="G11" s="9">
        <v>25573.27</v>
      </c>
      <c r="H11" s="9">
        <v>27118.41</v>
      </c>
      <c r="I11" s="9">
        <v>357254.13</v>
      </c>
      <c r="J11" s="9">
        <v>89164.27</v>
      </c>
      <c r="K11" s="9">
        <v>76642.44</v>
      </c>
      <c r="L11" s="9">
        <v>37184.68</v>
      </c>
      <c r="M11" s="18">
        <v>93722.36</v>
      </c>
      <c r="N11" s="37">
        <f t="shared" si="0"/>
        <v>857225.05</v>
      </c>
      <c r="O11" s="40">
        <f t="shared" si="1"/>
        <v>71435.420833333337</v>
      </c>
      <c r="P11" s="40">
        <v>654337.16536082467</v>
      </c>
      <c r="Q11" s="43">
        <f>AVERAGE($N$3:N11)</f>
        <v>676408.32444444438</v>
      </c>
    </row>
    <row r="12" spans="1:17" x14ac:dyDescent="0.25">
      <c r="A12" s="14">
        <v>1924</v>
      </c>
      <c r="B12" s="11">
        <v>135473.04999999999</v>
      </c>
      <c r="C12" s="9">
        <v>73810</v>
      </c>
      <c r="D12" s="9">
        <v>75406.720000000001</v>
      </c>
      <c r="E12" s="9">
        <v>70505.490000000005</v>
      </c>
      <c r="F12" s="9">
        <v>77842.460000000006</v>
      </c>
      <c r="G12" s="9">
        <v>192518.52</v>
      </c>
      <c r="H12" s="9">
        <v>185810.31</v>
      </c>
      <c r="I12" s="9">
        <v>399147.63</v>
      </c>
      <c r="J12" s="9">
        <v>14592.61</v>
      </c>
      <c r="K12" s="9">
        <v>10611.72</v>
      </c>
      <c r="L12" s="9">
        <v>21832.38</v>
      </c>
      <c r="M12" s="18">
        <v>30633.17</v>
      </c>
      <c r="N12" s="37">
        <f t="shared" si="0"/>
        <v>1288184.06</v>
      </c>
      <c r="O12" s="40">
        <f t="shared" si="1"/>
        <v>107348.67166666668</v>
      </c>
      <c r="P12" s="40">
        <v>654337.16536082467</v>
      </c>
      <c r="Q12" s="43">
        <f>AVERAGE($N$3:N12)</f>
        <v>737585.89800000004</v>
      </c>
    </row>
    <row r="13" spans="1:17" x14ac:dyDescent="0.25">
      <c r="A13" s="14">
        <v>1925</v>
      </c>
      <c r="B13" s="11">
        <v>29028.52</v>
      </c>
      <c r="C13" s="9">
        <v>31613.02</v>
      </c>
      <c r="D13" s="9">
        <v>31252.03</v>
      </c>
      <c r="E13" s="9">
        <v>32967.75</v>
      </c>
      <c r="F13" s="9">
        <v>25819.22</v>
      </c>
      <c r="G13" s="9">
        <v>10625.61</v>
      </c>
      <c r="H13" s="9">
        <v>4480.7299999999996</v>
      </c>
      <c r="I13" s="9">
        <v>12426.63</v>
      </c>
      <c r="J13" s="9">
        <v>9635.84</v>
      </c>
      <c r="K13" s="9">
        <v>17401.25</v>
      </c>
      <c r="L13" s="9">
        <v>9637.83</v>
      </c>
      <c r="M13" s="18">
        <v>35560.19</v>
      </c>
      <c r="N13" s="37">
        <f t="shared" si="0"/>
        <v>250448.62000000002</v>
      </c>
      <c r="O13" s="40">
        <f t="shared" si="1"/>
        <v>20870.718333333334</v>
      </c>
      <c r="P13" s="40">
        <v>654337.16536082467</v>
      </c>
      <c r="Q13" s="43">
        <f>AVERAGE($N$3:N13)</f>
        <v>693300.69090909092</v>
      </c>
    </row>
    <row r="14" spans="1:17" x14ac:dyDescent="0.25">
      <c r="A14" s="14">
        <v>1926</v>
      </c>
      <c r="B14" s="11">
        <v>42579.79</v>
      </c>
      <c r="C14" s="9">
        <v>38110.97</v>
      </c>
      <c r="D14" s="9">
        <v>31579.3</v>
      </c>
      <c r="E14" s="9">
        <v>32384.61</v>
      </c>
      <c r="F14" s="9">
        <v>27667.84</v>
      </c>
      <c r="G14" s="9">
        <v>151886.51999999999</v>
      </c>
      <c r="H14" s="9">
        <v>181510.08</v>
      </c>
      <c r="I14" s="9">
        <v>199004.56</v>
      </c>
      <c r="J14" s="9">
        <v>66923.289999999994</v>
      </c>
      <c r="K14" s="9">
        <v>12141</v>
      </c>
      <c r="L14" s="9">
        <v>12484.15</v>
      </c>
      <c r="M14" s="18">
        <v>34510.92</v>
      </c>
      <c r="N14" s="37">
        <f t="shared" si="0"/>
        <v>830783.03</v>
      </c>
      <c r="O14" s="40">
        <f t="shared" si="1"/>
        <v>69231.919166666674</v>
      </c>
      <c r="P14" s="40">
        <v>654337.16536082467</v>
      </c>
      <c r="Q14" s="43">
        <f>AVERAGE($N$3:N14)</f>
        <v>704757.55250000011</v>
      </c>
    </row>
    <row r="15" spans="1:17" x14ac:dyDescent="0.25">
      <c r="A15" s="14">
        <v>1927</v>
      </c>
      <c r="B15" s="11">
        <v>40957.29</v>
      </c>
      <c r="C15" s="9">
        <v>34534.720000000001</v>
      </c>
      <c r="D15" s="9">
        <v>36071.93</v>
      </c>
      <c r="E15" s="9">
        <v>26791.13</v>
      </c>
      <c r="F15" s="9">
        <v>30526.06</v>
      </c>
      <c r="G15" s="9">
        <v>47385.82</v>
      </c>
      <c r="H15" s="9">
        <v>27955.45</v>
      </c>
      <c r="I15" s="9">
        <v>27376.27</v>
      </c>
      <c r="J15" s="9">
        <v>25704.18</v>
      </c>
      <c r="K15" s="9">
        <v>41595.980000000003</v>
      </c>
      <c r="L15" s="9">
        <v>16227.01</v>
      </c>
      <c r="M15" s="18">
        <v>41663.42</v>
      </c>
      <c r="N15" s="37">
        <f t="shared" si="0"/>
        <v>396789.26</v>
      </c>
      <c r="O15" s="40">
        <f t="shared" si="1"/>
        <v>33065.771666666667</v>
      </c>
      <c r="P15" s="40">
        <v>654337.16536082467</v>
      </c>
      <c r="Q15" s="43">
        <f>AVERAGE($N$3:N15)</f>
        <v>681067.6838461539</v>
      </c>
    </row>
    <row r="16" spans="1:17" x14ac:dyDescent="0.25">
      <c r="A16" s="14">
        <v>1928</v>
      </c>
      <c r="B16" s="11">
        <v>30012.34</v>
      </c>
      <c r="C16" s="9">
        <v>35125.800000000003</v>
      </c>
      <c r="D16" s="9">
        <v>37511.949999999997</v>
      </c>
      <c r="E16" s="9">
        <v>31539.63</v>
      </c>
      <c r="F16" s="9">
        <v>32378.65</v>
      </c>
      <c r="G16" s="9">
        <v>19269.7</v>
      </c>
      <c r="H16" s="9">
        <v>135677.34</v>
      </c>
      <c r="I16" s="9">
        <v>134673.70000000001</v>
      </c>
      <c r="J16" s="9">
        <v>56741.98</v>
      </c>
      <c r="K16" s="9">
        <v>16798.259999999998</v>
      </c>
      <c r="L16" s="9">
        <v>13618.71</v>
      </c>
      <c r="M16" s="18">
        <v>32483.78</v>
      </c>
      <c r="N16" s="37">
        <f t="shared" si="0"/>
        <v>575831.84</v>
      </c>
      <c r="O16" s="40">
        <f t="shared" si="1"/>
        <v>47985.986666666664</v>
      </c>
      <c r="P16" s="40">
        <v>654337.16536082467</v>
      </c>
      <c r="Q16" s="43">
        <f>AVERAGE($N$3:N16)</f>
        <v>673550.83785714291</v>
      </c>
    </row>
    <row r="17" spans="1:17" x14ac:dyDescent="0.25">
      <c r="A17" s="14">
        <v>1929</v>
      </c>
      <c r="B17" s="11">
        <v>43053.85</v>
      </c>
      <c r="C17" s="9">
        <v>40159.93</v>
      </c>
      <c r="D17" s="9">
        <v>34203.47</v>
      </c>
      <c r="E17" s="9">
        <v>25121.03</v>
      </c>
      <c r="F17" s="9">
        <v>44634.7</v>
      </c>
      <c r="G17" s="9">
        <v>41298.449999999997</v>
      </c>
      <c r="H17" s="9">
        <v>20011.53</v>
      </c>
      <c r="I17" s="9">
        <v>13436.23</v>
      </c>
      <c r="J17" s="9">
        <v>10433.209999999999</v>
      </c>
      <c r="K17" s="9">
        <v>33461.64</v>
      </c>
      <c r="L17" s="9">
        <v>50283.71</v>
      </c>
      <c r="M17" s="18">
        <v>30077.79</v>
      </c>
      <c r="N17" s="37">
        <f t="shared" si="0"/>
        <v>386175.54000000004</v>
      </c>
      <c r="O17" s="40">
        <f t="shared" si="1"/>
        <v>32181.295000000002</v>
      </c>
      <c r="P17" s="40">
        <v>654337.16536082467</v>
      </c>
      <c r="Q17" s="43">
        <f>AVERAGE($N$3:N17)</f>
        <v>654392.4846666666</v>
      </c>
    </row>
    <row r="18" spans="1:17" x14ac:dyDescent="0.25">
      <c r="A18" s="14">
        <v>1930</v>
      </c>
      <c r="B18" s="11">
        <v>50557.43</v>
      </c>
      <c r="C18" s="9">
        <v>45414.21</v>
      </c>
      <c r="D18" s="9">
        <v>34171.74</v>
      </c>
      <c r="E18" s="9">
        <v>47191.43</v>
      </c>
      <c r="F18" s="9">
        <v>33592.550000000003</v>
      </c>
      <c r="G18" s="9">
        <v>26527.33</v>
      </c>
      <c r="H18" s="9">
        <v>11595.54</v>
      </c>
      <c r="I18" s="9">
        <v>7578.95</v>
      </c>
      <c r="J18" s="9">
        <v>6860.93</v>
      </c>
      <c r="K18" s="9">
        <v>93829.47</v>
      </c>
      <c r="L18" s="9">
        <v>25343.18</v>
      </c>
      <c r="M18" s="18">
        <v>45378.51</v>
      </c>
      <c r="N18" s="37">
        <f t="shared" si="0"/>
        <v>428041.27000000008</v>
      </c>
      <c r="O18" s="40">
        <f t="shared" si="1"/>
        <v>35670.105833333342</v>
      </c>
      <c r="P18" s="40">
        <v>654337.16536082467</v>
      </c>
      <c r="Q18" s="43">
        <f>AVERAGE($N$3:N18)</f>
        <v>640245.53374999994</v>
      </c>
    </row>
    <row r="19" spans="1:17" x14ac:dyDescent="0.25">
      <c r="A19" s="14">
        <v>1931</v>
      </c>
      <c r="B19" s="11">
        <v>34387.94</v>
      </c>
      <c r="C19" s="9">
        <v>32975.69</v>
      </c>
      <c r="D19" s="9">
        <v>28471.16</v>
      </c>
      <c r="E19" s="9">
        <v>21159.98</v>
      </c>
      <c r="F19" s="9">
        <v>28110.16</v>
      </c>
      <c r="G19" s="9">
        <v>22968.93</v>
      </c>
      <c r="H19" s="9">
        <v>31658.639999999999</v>
      </c>
      <c r="I19" s="9">
        <v>24401.02</v>
      </c>
      <c r="J19" s="9">
        <v>7208.04</v>
      </c>
      <c r="K19" s="9">
        <v>8235.49</v>
      </c>
      <c r="L19" s="9">
        <v>8138.3</v>
      </c>
      <c r="M19" s="18">
        <v>12642.83</v>
      </c>
      <c r="N19" s="37">
        <f t="shared" si="0"/>
        <v>260358.17999999996</v>
      </c>
      <c r="O19" s="40">
        <f t="shared" si="1"/>
        <v>21696.514999999996</v>
      </c>
      <c r="P19" s="40">
        <v>654337.16536082467</v>
      </c>
      <c r="Q19" s="43">
        <f>AVERAGE($N$3:N19)</f>
        <v>617899.21882352931</v>
      </c>
    </row>
    <row r="20" spans="1:17" x14ac:dyDescent="0.25">
      <c r="A20" s="14">
        <v>1932</v>
      </c>
      <c r="B20" s="11">
        <v>24777.88</v>
      </c>
      <c r="C20" s="9">
        <v>33376.36</v>
      </c>
      <c r="D20" s="9">
        <v>29869.53</v>
      </c>
      <c r="E20" s="9">
        <v>30775.99</v>
      </c>
      <c r="F20" s="9">
        <v>25749.8</v>
      </c>
      <c r="G20" s="9">
        <v>12916.55</v>
      </c>
      <c r="H20" s="9">
        <v>5238.42</v>
      </c>
      <c r="I20" s="9">
        <v>10427.26</v>
      </c>
      <c r="J20" s="9">
        <v>12152.9</v>
      </c>
      <c r="K20" s="9">
        <v>9875.85</v>
      </c>
      <c r="L20" s="9">
        <v>7344.9</v>
      </c>
      <c r="M20" s="18">
        <v>12063.65</v>
      </c>
      <c r="N20" s="37">
        <f t="shared" si="0"/>
        <v>214569.09</v>
      </c>
      <c r="O20" s="40">
        <f t="shared" si="1"/>
        <v>17880.7575</v>
      </c>
      <c r="P20" s="40">
        <v>654337.16536082467</v>
      </c>
      <c r="Q20" s="43">
        <f>AVERAGE($N$3:N20)</f>
        <v>595491.98944444442</v>
      </c>
    </row>
    <row r="21" spans="1:17" x14ac:dyDescent="0.25">
      <c r="A21" s="14">
        <v>1933</v>
      </c>
      <c r="B21" s="11">
        <v>22496.86</v>
      </c>
      <c r="C21" s="9">
        <v>22528.59</v>
      </c>
      <c r="D21" s="9">
        <v>24276.06</v>
      </c>
      <c r="E21" s="9">
        <v>26928</v>
      </c>
      <c r="F21" s="9">
        <v>17250.5</v>
      </c>
      <c r="G21" s="9">
        <v>14009.46</v>
      </c>
      <c r="H21" s="9">
        <v>136889.26999999999</v>
      </c>
      <c r="I21" s="9">
        <v>47699.21</v>
      </c>
      <c r="J21" s="9">
        <v>14465.67</v>
      </c>
      <c r="K21" s="9">
        <v>13934.09</v>
      </c>
      <c r="L21" s="9">
        <v>39818.76</v>
      </c>
      <c r="M21" s="18">
        <v>22554.38</v>
      </c>
      <c r="N21" s="37">
        <f t="shared" si="0"/>
        <v>402850.85000000003</v>
      </c>
      <c r="O21" s="40">
        <f t="shared" si="1"/>
        <v>33570.904166666667</v>
      </c>
      <c r="P21" s="40">
        <v>654337.16536082467</v>
      </c>
      <c r="Q21" s="43">
        <f>AVERAGE($N$3:N21)</f>
        <v>585352.98210526304</v>
      </c>
    </row>
    <row r="22" spans="1:17" x14ac:dyDescent="0.25">
      <c r="A22" s="14">
        <v>1934</v>
      </c>
      <c r="B22" s="11">
        <v>29167.37</v>
      </c>
      <c r="C22" s="9">
        <v>38628.660000000003</v>
      </c>
      <c r="D22" s="9">
        <v>35806.14</v>
      </c>
      <c r="E22" s="9">
        <v>29427.21</v>
      </c>
      <c r="F22" s="9">
        <v>22165.61</v>
      </c>
      <c r="G22" s="9">
        <v>15616.1</v>
      </c>
      <c r="H22" s="9">
        <v>9524.77</v>
      </c>
      <c r="I22" s="9">
        <v>8578.64</v>
      </c>
      <c r="J22" s="9">
        <v>6396.79</v>
      </c>
      <c r="K22" s="9">
        <v>5323.71</v>
      </c>
      <c r="L22" s="9">
        <v>4851.6400000000003</v>
      </c>
      <c r="M22" s="18">
        <v>5044.04</v>
      </c>
      <c r="N22" s="37">
        <f t="shared" si="0"/>
        <v>210530.68000000002</v>
      </c>
      <c r="O22" s="40">
        <f t="shared" si="1"/>
        <v>17544.223333333335</v>
      </c>
      <c r="P22" s="40">
        <v>654337.16536082467</v>
      </c>
      <c r="Q22" s="43">
        <f>AVERAGE($N$3:N22)</f>
        <v>566611.86699999985</v>
      </c>
    </row>
    <row r="23" spans="1:17" x14ac:dyDescent="0.25">
      <c r="A23" s="14">
        <v>1935</v>
      </c>
      <c r="B23" s="11">
        <v>5184.87</v>
      </c>
      <c r="C23" s="9">
        <v>15417.75</v>
      </c>
      <c r="D23" s="9">
        <v>12855.06</v>
      </c>
      <c r="E23" s="9">
        <v>10119.82</v>
      </c>
      <c r="F23" s="9">
        <v>10474.86</v>
      </c>
      <c r="G23" s="9">
        <v>4875.4399999999996</v>
      </c>
      <c r="H23" s="9">
        <v>53330.36</v>
      </c>
      <c r="I23" s="9">
        <v>77535.02</v>
      </c>
      <c r="J23" s="9">
        <v>8437.81</v>
      </c>
      <c r="K23" s="9">
        <v>8737.32</v>
      </c>
      <c r="L23" s="9">
        <v>26812.95</v>
      </c>
      <c r="M23" s="18">
        <v>24012.25</v>
      </c>
      <c r="N23" s="37">
        <f t="shared" si="0"/>
        <v>257793.51</v>
      </c>
      <c r="O23" s="40">
        <f t="shared" si="1"/>
        <v>21482.7925</v>
      </c>
      <c r="P23" s="40">
        <v>654337.16536082467</v>
      </c>
      <c r="Q23" s="43">
        <f>AVERAGE($N$3:N23)</f>
        <v>551906.23095238081</v>
      </c>
    </row>
    <row r="24" spans="1:17" x14ac:dyDescent="0.25">
      <c r="A24" s="14">
        <v>1936</v>
      </c>
      <c r="B24" s="11">
        <v>30454.66</v>
      </c>
      <c r="C24" s="9">
        <v>31271.86</v>
      </c>
      <c r="D24" s="9">
        <v>28415.62</v>
      </c>
      <c r="E24" s="9">
        <v>25386.82</v>
      </c>
      <c r="F24" s="9">
        <v>22600</v>
      </c>
      <c r="G24" s="9">
        <v>17559.93</v>
      </c>
      <c r="H24" s="9">
        <v>14669.97</v>
      </c>
      <c r="I24" s="9">
        <v>38832.959999999999</v>
      </c>
      <c r="J24" s="9">
        <v>8251.36</v>
      </c>
      <c r="K24" s="9">
        <v>32182.29</v>
      </c>
      <c r="L24" s="9">
        <v>12654.73</v>
      </c>
      <c r="M24" s="18">
        <v>37634.93</v>
      </c>
      <c r="N24" s="37">
        <f t="shared" si="0"/>
        <v>299915.13</v>
      </c>
      <c r="O24" s="40">
        <f t="shared" si="1"/>
        <v>24992.927500000002</v>
      </c>
      <c r="P24" s="40">
        <v>654337.16536082467</v>
      </c>
      <c r="Q24" s="43">
        <f>AVERAGE($N$3:N24)</f>
        <v>540452.09</v>
      </c>
    </row>
    <row r="25" spans="1:17" x14ac:dyDescent="0.25">
      <c r="A25" s="14">
        <v>1937</v>
      </c>
      <c r="B25" s="11">
        <v>35633.58</v>
      </c>
      <c r="C25" s="9">
        <v>37327.49</v>
      </c>
      <c r="D25" s="9">
        <v>29236.79</v>
      </c>
      <c r="E25" s="9">
        <v>32410.39</v>
      </c>
      <c r="F25" s="9">
        <v>29871.51</v>
      </c>
      <c r="G25" s="9">
        <v>24825.49</v>
      </c>
      <c r="H25" s="9">
        <v>6228.19</v>
      </c>
      <c r="I25" s="9">
        <v>36173.089999999997</v>
      </c>
      <c r="J25" s="9">
        <v>11169.09</v>
      </c>
      <c r="K25" s="9">
        <v>6983.9</v>
      </c>
      <c r="L25" s="9">
        <v>8790.8700000000008</v>
      </c>
      <c r="M25" s="18">
        <v>9395.84</v>
      </c>
      <c r="N25" s="37">
        <f t="shared" si="0"/>
        <v>268046.23</v>
      </c>
      <c r="O25" s="40">
        <f t="shared" si="1"/>
        <v>22337.185833333333</v>
      </c>
      <c r="P25" s="40">
        <v>654337.16536082467</v>
      </c>
      <c r="Q25" s="43">
        <f>AVERAGE($N$3:N25)</f>
        <v>528608.35695652175</v>
      </c>
    </row>
    <row r="26" spans="1:17" x14ac:dyDescent="0.25">
      <c r="A26" s="14">
        <v>1938</v>
      </c>
      <c r="B26" s="11">
        <v>20434.02</v>
      </c>
      <c r="C26" s="9">
        <v>28667.53</v>
      </c>
      <c r="D26" s="9">
        <v>27308.83</v>
      </c>
      <c r="E26" s="9">
        <v>28836.12</v>
      </c>
      <c r="F26" s="9">
        <v>22998.68</v>
      </c>
      <c r="G26" s="9">
        <v>33721.480000000003</v>
      </c>
      <c r="H26" s="9">
        <v>107005.86</v>
      </c>
      <c r="I26" s="9">
        <v>69545.48</v>
      </c>
      <c r="J26" s="9">
        <v>19327.22</v>
      </c>
      <c r="K26" s="9">
        <v>11676.86</v>
      </c>
      <c r="L26" s="9">
        <v>164775.29999999999</v>
      </c>
      <c r="M26" s="18">
        <v>33697.68</v>
      </c>
      <c r="N26" s="37">
        <f t="shared" si="0"/>
        <v>567995.05999999994</v>
      </c>
      <c r="O26" s="40">
        <f t="shared" si="1"/>
        <v>47332.921666666662</v>
      </c>
      <c r="P26" s="40">
        <v>654337.16536082467</v>
      </c>
      <c r="Q26" s="43">
        <f>AVERAGE($N$3:N26)</f>
        <v>530249.46958333335</v>
      </c>
    </row>
    <row r="27" spans="1:17" x14ac:dyDescent="0.25">
      <c r="A27" s="14">
        <v>1939</v>
      </c>
      <c r="B27" s="11">
        <v>51340.91</v>
      </c>
      <c r="C27" s="9">
        <v>54526.41</v>
      </c>
      <c r="D27" s="9">
        <v>49843.37</v>
      </c>
      <c r="E27" s="9">
        <v>33201.800000000003</v>
      </c>
      <c r="F27" s="9">
        <v>100926.43</v>
      </c>
      <c r="G27" s="9">
        <v>88781.46</v>
      </c>
      <c r="H27" s="9">
        <v>21596.35</v>
      </c>
      <c r="I27" s="9">
        <v>15987.01</v>
      </c>
      <c r="J27" s="9">
        <v>5988.19</v>
      </c>
      <c r="K27" s="9">
        <v>6674.48</v>
      </c>
      <c r="L27" s="9">
        <v>6369.02</v>
      </c>
      <c r="M27" s="18">
        <v>7376.64</v>
      </c>
      <c r="N27" s="37">
        <f t="shared" si="0"/>
        <v>442612.07</v>
      </c>
      <c r="O27" s="40">
        <f t="shared" si="1"/>
        <v>36884.339166666665</v>
      </c>
      <c r="P27" s="40">
        <v>654337.16536082467</v>
      </c>
      <c r="Q27" s="43">
        <f>AVERAGE($N$3:N27)</f>
        <v>526743.97360000003</v>
      </c>
    </row>
    <row r="28" spans="1:17" x14ac:dyDescent="0.25">
      <c r="A28" s="14">
        <v>1940</v>
      </c>
      <c r="B28" s="11">
        <v>11139.34</v>
      </c>
      <c r="C28" s="9">
        <v>21223.45</v>
      </c>
      <c r="D28" s="9">
        <v>23881.34</v>
      </c>
      <c r="E28" s="9">
        <v>30186.89</v>
      </c>
      <c r="F28" s="9">
        <v>35845.81</v>
      </c>
      <c r="G28" s="9">
        <v>15745.02</v>
      </c>
      <c r="H28" s="9">
        <v>4121.71</v>
      </c>
      <c r="I28" s="9">
        <v>5637.11</v>
      </c>
      <c r="J28" s="9">
        <v>9401.7900000000009</v>
      </c>
      <c r="K28" s="9">
        <v>4171.3</v>
      </c>
      <c r="L28" s="9">
        <v>12738.04</v>
      </c>
      <c r="M28" s="18">
        <v>19620.78</v>
      </c>
      <c r="N28" s="37">
        <f t="shared" si="0"/>
        <v>193712.58</v>
      </c>
      <c r="O28" s="40">
        <f t="shared" si="1"/>
        <v>16142.714999999998</v>
      </c>
      <c r="P28" s="40">
        <v>654337.16536082467</v>
      </c>
      <c r="Q28" s="43">
        <f>AVERAGE($N$3:N28)</f>
        <v>513935.07384615386</v>
      </c>
    </row>
    <row r="29" spans="1:17" x14ac:dyDescent="0.25">
      <c r="A29" s="14">
        <v>1941</v>
      </c>
      <c r="B29" s="11">
        <v>22219.17</v>
      </c>
      <c r="C29" s="9">
        <v>21241.3</v>
      </c>
      <c r="D29" s="9">
        <v>27949.5</v>
      </c>
      <c r="E29" s="9">
        <v>24615.23</v>
      </c>
      <c r="F29" s="9">
        <v>17835.63</v>
      </c>
      <c r="G29" s="9">
        <v>25743.85</v>
      </c>
      <c r="H29" s="9">
        <v>48240.7</v>
      </c>
      <c r="I29" s="9">
        <v>58271.26</v>
      </c>
      <c r="J29" s="9">
        <v>17968.53</v>
      </c>
      <c r="K29" s="9">
        <v>29026.54</v>
      </c>
      <c r="L29" s="9">
        <v>15185.68</v>
      </c>
      <c r="M29" s="18">
        <v>43109.39</v>
      </c>
      <c r="N29" s="37">
        <f t="shared" si="0"/>
        <v>351406.78</v>
      </c>
      <c r="O29" s="40">
        <f t="shared" si="1"/>
        <v>29283.898333333334</v>
      </c>
      <c r="P29" s="40">
        <v>654337.16536082467</v>
      </c>
      <c r="Q29" s="43">
        <f>AVERAGE($N$3:N29)</f>
        <v>507915.50740740739</v>
      </c>
    </row>
    <row r="30" spans="1:17" x14ac:dyDescent="0.25">
      <c r="A30" s="14">
        <v>1942</v>
      </c>
      <c r="B30" s="11">
        <v>41538.46</v>
      </c>
      <c r="C30" s="9">
        <v>31849.06</v>
      </c>
      <c r="D30" s="9">
        <v>32440.14</v>
      </c>
      <c r="E30" s="9">
        <v>25708.14</v>
      </c>
      <c r="F30" s="9">
        <v>83132.45</v>
      </c>
      <c r="G30" s="9">
        <v>302916.15999999997</v>
      </c>
      <c r="H30" s="9">
        <v>553099</v>
      </c>
      <c r="I30" s="9">
        <v>255573.97</v>
      </c>
      <c r="J30" s="9">
        <v>31115.16</v>
      </c>
      <c r="K30" s="9">
        <v>19404.580000000002</v>
      </c>
      <c r="L30" s="9">
        <v>14852.45</v>
      </c>
      <c r="M30" s="18">
        <v>37188.639999999999</v>
      </c>
      <c r="N30" s="37">
        <f t="shared" si="0"/>
        <v>1428818.2099999997</v>
      </c>
      <c r="O30" s="40">
        <f t="shared" si="1"/>
        <v>119068.18416666664</v>
      </c>
      <c r="P30" s="40">
        <v>654337.16536082467</v>
      </c>
      <c r="Q30" s="43">
        <f>AVERAGE($N$3:N30)</f>
        <v>540804.88964285713</v>
      </c>
    </row>
    <row r="31" spans="1:17" x14ac:dyDescent="0.25">
      <c r="A31" s="14">
        <v>1943</v>
      </c>
      <c r="B31" s="11">
        <v>45239.67</v>
      </c>
      <c r="C31" s="9">
        <v>50222.22</v>
      </c>
      <c r="D31" s="9">
        <v>44414.53</v>
      </c>
      <c r="E31" s="9">
        <v>30700.61</v>
      </c>
      <c r="F31" s="9">
        <v>35437.21</v>
      </c>
      <c r="G31" s="9">
        <v>31974.02</v>
      </c>
      <c r="H31" s="9">
        <v>86363.57</v>
      </c>
      <c r="I31" s="9">
        <v>73371.649999999994</v>
      </c>
      <c r="J31" s="9">
        <v>16219.08</v>
      </c>
      <c r="K31" s="9">
        <v>10215.030000000001</v>
      </c>
      <c r="L31" s="9">
        <v>10855.7</v>
      </c>
      <c r="M31" s="18">
        <v>15883.87</v>
      </c>
      <c r="N31" s="37">
        <f t="shared" si="0"/>
        <v>450897.16000000003</v>
      </c>
      <c r="O31" s="40">
        <f t="shared" si="1"/>
        <v>37574.763333333336</v>
      </c>
      <c r="P31" s="40">
        <v>654337.16536082467</v>
      </c>
      <c r="Q31" s="43">
        <f>AVERAGE($N$3:N31)</f>
        <v>537704.62310344819</v>
      </c>
    </row>
    <row r="32" spans="1:17" x14ac:dyDescent="0.25">
      <c r="A32" s="14">
        <v>1944</v>
      </c>
      <c r="B32" s="11">
        <v>17472.650000000001</v>
      </c>
      <c r="C32" s="9">
        <v>22116.03</v>
      </c>
      <c r="D32" s="9">
        <v>28544.55</v>
      </c>
      <c r="E32" s="9">
        <v>25765.67</v>
      </c>
      <c r="F32" s="9">
        <v>29530.35</v>
      </c>
      <c r="G32" s="9">
        <v>50071.47</v>
      </c>
      <c r="H32" s="9">
        <v>167706.91</v>
      </c>
      <c r="I32" s="9">
        <v>46092.57</v>
      </c>
      <c r="J32" s="9">
        <v>25729.96</v>
      </c>
      <c r="K32" s="9">
        <v>8850.3799999999992</v>
      </c>
      <c r="L32" s="9">
        <v>9740.9699999999993</v>
      </c>
      <c r="M32" s="18">
        <v>11377.36</v>
      </c>
      <c r="N32" s="37">
        <f t="shared" si="0"/>
        <v>442998.87</v>
      </c>
      <c r="O32" s="40">
        <f t="shared" si="1"/>
        <v>36916.572500000002</v>
      </c>
      <c r="P32" s="40">
        <v>654337.16536082467</v>
      </c>
      <c r="Q32" s="43">
        <f>AVERAGE($N$3:N32)</f>
        <v>534547.76466666663</v>
      </c>
    </row>
    <row r="33" spans="1:17" x14ac:dyDescent="0.25">
      <c r="A33" s="14">
        <v>1945</v>
      </c>
      <c r="B33" s="11">
        <v>21437.67</v>
      </c>
      <c r="C33" s="9">
        <v>31017.97</v>
      </c>
      <c r="D33" s="9">
        <v>31648.73</v>
      </c>
      <c r="E33" s="9">
        <v>24272.09</v>
      </c>
      <c r="F33" s="9">
        <v>26053.27</v>
      </c>
      <c r="G33" s="9">
        <v>26791.13</v>
      </c>
      <c r="H33" s="9">
        <v>25146.81</v>
      </c>
      <c r="I33" s="9">
        <v>44297.5</v>
      </c>
      <c r="J33" s="9">
        <v>19113.009999999998</v>
      </c>
      <c r="K33" s="9">
        <v>90862.15</v>
      </c>
      <c r="L33" s="9">
        <v>19985.75</v>
      </c>
      <c r="M33" s="18">
        <v>36682.85</v>
      </c>
      <c r="N33" s="37">
        <f t="shared" si="0"/>
        <v>397308.92999999993</v>
      </c>
      <c r="O33" s="40">
        <f t="shared" si="1"/>
        <v>33109.077499999992</v>
      </c>
      <c r="P33" s="40">
        <v>654337.16536082467</v>
      </c>
      <c r="Q33" s="43">
        <f>AVERAGE($N$3:N33)</f>
        <v>530120.70548387093</v>
      </c>
    </row>
    <row r="34" spans="1:17" x14ac:dyDescent="0.25">
      <c r="A34" s="14">
        <v>1946</v>
      </c>
      <c r="B34" s="11">
        <v>40370.18</v>
      </c>
      <c r="C34" s="9">
        <v>38404.53</v>
      </c>
      <c r="D34" s="9">
        <v>33955.54</v>
      </c>
      <c r="E34" s="9">
        <v>27983.22</v>
      </c>
      <c r="F34" s="9">
        <v>29587.87</v>
      </c>
      <c r="G34" s="9">
        <v>13368.79</v>
      </c>
      <c r="H34" s="9">
        <v>12400.84</v>
      </c>
      <c r="I34" s="9">
        <v>11732.4</v>
      </c>
      <c r="J34" s="9">
        <v>12787.63</v>
      </c>
      <c r="K34" s="9">
        <v>10419.33</v>
      </c>
      <c r="L34" s="9">
        <v>17922.91</v>
      </c>
      <c r="M34" s="18">
        <v>22076.36</v>
      </c>
      <c r="N34" s="37">
        <f t="shared" si="0"/>
        <v>271009.59999999998</v>
      </c>
      <c r="O34" s="40">
        <f t="shared" si="1"/>
        <v>22584.133333333331</v>
      </c>
      <c r="P34" s="40">
        <v>654337.16536082467</v>
      </c>
      <c r="Q34" s="43">
        <f>AVERAGE($N$3:N34)</f>
        <v>522023.4834374999</v>
      </c>
    </row>
    <row r="35" spans="1:17" x14ac:dyDescent="0.25">
      <c r="A35" s="14">
        <v>1947</v>
      </c>
      <c r="B35" s="11">
        <v>33410.07</v>
      </c>
      <c r="C35" s="9">
        <v>37825.339999999997</v>
      </c>
      <c r="D35" s="9">
        <v>30853.34</v>
      </c>
      <c r="E35" s="9">
        <v>26856.59</v>
      </c>
      <c r="F35" s="9">
        <v>54078.14</v>
      </c>
      <c r="G35" s="9">
        <v>34689.43</v>
      </c>
      <c r="H35" s="9">
        <v>113579.18</v>
      </c>
      <c r="I35" s="9">
        <v>374782.31</v>
      </c>
      <c r="J35" s="9">
        <v>116284.67</v>
      </c>
      <c r="K35" s="9">
        <v>26156.41</v>
      </c>
      <c r="L35" s="9">
        <v>20283.27</v>
      </c>
      <c r="M35" s="18">
        <v>49813.62</v>
      </c>
      <c r="N35" s="37">
        <f t="shared" si="0"/>
        <v>918612.37</v>
      </c>
      <c r="O35" s="40">
        <f t="shared" si="1"/>
        <v>76551.030833333338</v>
      </c>
      <c r="P35" s="40">
        <v>654337.16536082467</v>
      </c>
      <c r="Q35" s="43">
        <f>AVERAGE($N$3:N35)</f>
        <v>534041.32848484837</v>
      </c>
    </row>
    <row r="36" spans="1:17" x14ac:dyDescent="0.25">
      <c r="A36" s="14">
        <v>1948</v>
      </c>
      <c r="B36" s="11">
        <v>58051.09</v>
      </c>
      <c r="C36" s="9">
        <v>42502.44</v>
      </c>
      <c r="D36" s="9">
        <v>38624.699999999997</v>
      </c>
      <c r="E36" s="9">
        <v>64939.79</v>
      </c>
      <c r="F36" s="9">
        <v>98123.74</v>
      </c>
      <c r="G36" s="9">
        <v>94751.8</v>
      </c>
      <c r="H36" s="9">
        <v>101773.38</v>
      </c>
      <c r="I36" s="9">
        <v>96251.32</v>
      </c>
      <c r="J36" s="9">
        <v>9094.35</v>
      </c>
      <c r="K36" s="9">
        <v>8390.2099999999991</v>
      </c>
      <c r="L36" s="9">
        <v>7791.19</v>
      </c>
      <c r="M36" s="18">
        <v>16990.66</v>
      </c>
      <c r="N36" s="37">
        <f t="shared" si="0"/>
        <v>637284.66999999993</v>
      </c>
      <c r="O36" s="40">
        <f t="shared" si="1"/>
        <v>53107.055833333325</v>
      </c>
      <c r="P36" s="40">
        <v>654337.16536082467</v>
      </c>
      <c r="Q36" s="43">
        <f>AVERAGE($N$3:N36)</f>
        <v>537077.8973529411</v>
      </c>
    </row>
    <row r="37" spans="1:17" x14ac:dyDescent="0.25">
      <c r="A37" s="14">
        <v>1949</v>
      </c>
      <c r="B37" s="11">
        <v>24821.52</v>
      </c>
      <c r="C37" s="9">
        <v>27068.82</v>
      </c>
      <c r="D37" s="9">
        <v>34290.75</v>
      </c>
      <c r="E37" s="9">
        <v>30032.17</v>
      </c>
      <c r="F37" s="9">
        <v>37166.82</v>
      </c>
      <c r="G37" s="9">
        <v>28512.81</v>
      </c>
      <c r="H37" s="9">
        <v>40475.300000000003</v>
      </c>
      <c r="I37" s="9">
        <v>537357.93999999994</v>
      </c>
      <c r="J37" s="9">
        <v>69741.84</v>
      </c>
      <c r="K37" s="9">
        <v>8279.1299999999992</v>
      </c>
      <c r="L37" s="9">
        <v>12327.45</v>
      </c>
      <c r="M37" s="18">
        <v>23722.66</v>
      </c>
      <c r="N37" s="37">
        <f t="shared" si="0"/>
        <v>873797.20999999985</v>
      </c>
      <c r="O37" s="40">
        <f t="shared" si="1"/>
        <v>72816.434166666659</v>
      </c>
      <c r="P37" s="40">
        <v>654337.16536082467</v>
      </c>
      <c r="Q37" s="43">
        <f>AVERAGE($N$3:N37)</f>
        <v>546698.44914285711</v>
      </c>
    </row>
    <row r="38" spans="1:17" x14ac:dyDescent="0.25">
      <c r="A38" s="14">
        <v>1950</v>
      </c>
      <c r="B38" s="11">
        <v>32805.11</v>
      </c>
      <c r="C38" s="9">
        <v>30658.959999999999</v>
      </c>
      <c r="D38" s="9">
        <v>25579.22</v>
      </c>
      <c r="E38" s="9">
        <v>28598.1</v>
      </c>
      <c r="F38" s="9">
        <v>25392.77</v>
      </c>
      <c r="G38" s="9">
        <v>17020.41</v>
      </c>
      <c r="H38" s="9">
        <v>17764.23</v>
      </c>
      <c r="I38" s="9">
        <v>25880.71</v>
      </c>
      <c r="J38" s="9">
        <v>9455.34</v>
      </c>
      <c r="K38" s="9">
        <v>7025.56</v>
      </c>
      <c r="L38" s="9">
        <v>8628.2199999999993</v>
      </c>
      <c r="M38" s="18">
        <v>10516.52</v>
      </c>
      <c r="N38" s="37">
        <f t="shared" si="0"/>
        <v>239325.15</v>
      </c>
      <c r="O38" s="40">
        <f t="shared" si="1"/>
        <v>19943.762500000001</v>
      </c>
      <c r="P38" s="40">
        <v>654337.16536082467</v>
      </c>
      <c r="Q38" s="43">
        <f>AVERAGE($N$3:N38)</f>
        <v>538160.30194444442</v>
      </c>
    </row>
    <row r="39" spans="1:17" x14ac:dyDescent="0.25">
      <c r="A39" s="14">
        <v>1951</v>
      </c>
      <c r="B39" s="11">
        <v>25000.03</v>
      </c>
      <c r="C39" s="9">
        <v>25200.37</v>
      </c>
      <c r="D39" s="9">
        <v>27164.03</v>
      </c>
      <c r="E39" s="9">
        <v>30280.11</v>
      </c>
      <c r="F39" s="9">
        <v>19892.52</v>
      </c>
      <c r="G39" s="9">
        <v>18133.16</v>
      </c>
      <c r="H39" s="9">
        <v>18583.41</v>
      </c>
      <c r="I39" s="9">
        <v>61853.46</v>
      </c>
      <c r="J39" s="9">
        <v>17419.099999999999</v>
      </c>
      <c r="K39" s="9">
        <v>80153.23</v>
      </c>
      <c r="L39" s="9">
        <v>18198.61</v>
      </c>
      <c r="M39" s="18">
        <v>37938.410000000003</v>
      </c>
      <c r="N39" s="37">
        <f t="shared" si="0"/>
        <v>379816.43999999994</v>
      </c>
      <c r="O39" s="40">
        <f t="shared" si="1"/>
        <v>31651.369999999995</v>
      </c>
      <c r="P39" s="40">
        <v>654337.16536082467</v>
      </c>
      <c r="Q39" s="43">
        <f>AVERAGE($N$3:N39)</f>
        <v>533880.73810810805</v>
      </c>
    </row>
    <row r="40" spans="1:17" x14ac:dyDescent="0.25">
      <c r="A40" s="14">
        <v>1952</v>
      </c>
      <c r="B40" s="11">
        <v>38112.949999999997</v>
      </c>
      <c r="C40" s="9">
        <v>37708.32</v>
      </c>
      <c r="D40" s="9">
        <v>37775.760000000002</v>
      </c>
      <c r="E40" s="9">
        <v>31720.13</v>
      </c>
      <c r="F40" s="9">
        <v>33318.83</v>
      </c>
      <c r="G40" s="9">
        <v>52235.47</v>
      </c>
      <c r="H40" s="9">
        <v>134614.19</v>
      </c>
      <c r="I40" s="9">
        <v>115205.65</v>
      </c>
      <c r="J40" s="9">
        <v>16002.88</v>
      </c>
      <c r="K40" s="9">
        <v>15134.11</v>
      </c>
      <c r="L40" s="9">
        <v>10397.51</v>
      </c>
      <c r="M40" s="18">
        <v>23647.29</v>
      </c>
      <c r="N40" s="37">
        <f t="shared" si="0"/>
        <v>545873.09000000008</v>
      </c>
      <c r="O40" s="40">
        <f t="shared" si="1"/>
        <v>45489.424166666671</v>
      </c>
      <c r="P40" s="40">
        <v>654337.16536082467</v>
      </c>
      <c r="Q40" s="43">
        <f>AVERAGE($N$3:N40)</f>
        <v>534196.32631578948</v>
      </c>
    </row>
    <row r="41" spans="1:17" x14ac:dyDescent="0.25">
      <c r="A41" s="14">
        <v>1953</v>
      </c>
      <c r="B41" s="11">
        <v>26327</v>
      </c>
      <c r="C41" s="9">
        <v>32541.3</v>
      </c>
      <c r="D41" s="9">
        <v>32414.36</v>
      </c>
      <c r="E41" s="9">
        <v>23988.45</v>
      </c>
      <c r="F41" s="9">
        <v>24510.11</v>
      </c>
      <c r="G41" s="9">
        <v>24182.83</v>
      </c>
      <c r="H41" s="9">
        <v>13329.12</v>
      </c>
      <c r="I41" s="9">
        <v>22986.78</v>
      </c>
      <c r="J41" s="9">
        <v>16232.96</v>
      </c>
      <c r="K41" s="9">
        <v>15326.5</v>
      </c>
      <c r="L41" s="9">
        <v>8536.98</v>
      </c>
      <c r="M41" s="18">
        <v>15243.2</v>
      </c>
      <c r="N41" s="37">
        <f t="shared" si="0"/>
        <v>255619.59</v>
      </c>
      <c r="O41" s="40">
        <f t="shared" si="1"/>
        <v>21301.6325</v>
      </c>
      <c r="P41" s="40">
        <v>654337.16536082467</v>
      </c>
      <c r="Q41" s="43">
        <f>AVERAGE($N$3:N41)</f>
        <v>527053.33307692304</v>
      </c>
    </row>
    <row r="42" spans="1:17" x14ac:dyDescent="0.25">
      <c r="A42" s="14">
        <v>1954</v>
      </c>
      <c r="B42" s="11">
        <v>30014.32</v>
      </c>
      <c r="C42" s="9">
        <v>29673.16</v>
      </c>
      <c r="D42" s="9">
        <v>28661.57</v>
      </c>
      <c r="E42" s="9">
        <v>20144.43</v>
      </c>
      <c r="F42" s="9">
        <v>18936.47</v>
      </c>
      <c r="G42" s="9">
        <v>6589.19</v>
      </c>
      <c r="H42" s="9">
        <v>3883.69</v>
      </c>
      <c r="I42" s="9">
        <v>6490.01</v>
      </c>
      <c r="J42" s="9">
        <v>9754.85</v>
      </c>
      <c r="K42" s="9">
        <v>7388.54</v>
      </c>
      <c r="L42" s="9">
        <v>4575.93</v>
      </c>
      <c r="M42" s="18">
        <v>7935.98</v>
      </c>
      <c r="N42" s="37">
        <f t="shared" si="0"/>
        <v>174048.14</v>
      </c>
      <c r="O42" s="40">
        <f t="shared" si="1"/>
        <v>14504.011666666667</v>
      </c>
      <c r="P42" s="40">
        <v>654337.16536082467</v>
      </c>
      <c r="Q42" s="43">
        <f>AVERAGE($N$3:N42)</f>
        <v>518228.20324999996</v>
      </c>
    </row>
    <row r="43" spans="1:17" x14ac:dyDescent="0.25">
      <c r="A43" s="14">
        <v>1955</v>
      </c>
      <c r="B43" s="11">
        <v>13688.13</v>
      </c>
      <c r="C43" s="9">
        <v>18035.96</v>
      </c>
      <c r="D43" s="9">
        <v>20418.150000000001</v>
      </c>
      <c r="E43" s="9">
        <v>18168.86</v>
      </c>
      <c r="F43" s="9">
        <v>18999.95</v>
      </c>
      <c r="G43" s="9">
        <v>11125.45</v>
      </c>
      <c r="H43" s="9">
        <v>5649.01</v>
      </c>
      <c r="I43" s="9">
        <v>10800.16</v>
      </c>
      <c r="J43" s="9">
        <v>6154.8</v>
      </c>
      <c r="K43" s="9">
        <v>18853.169999999998</v>
      </c>
      <c r="L43" s="9">
        <v>9159.7999999999993</v>
      </c>
      <c r="M43" s="18">
        <v>16320.24</v>
      </c>
      <c r="N43" s="37">
        <f t="shared" si="0"/>
        <v>167373.68</v>
      </c>
      <c r="O43" s="40">
        <f t="shared" si="1"/>
        <v>13947.806666666665</v>
      </c>
      <c r="P43" s="40">
        <v>654337.16536082467</v>
      </c>
      <c r="Q43" s="43">
        <f>AVERAGE($N$3:N43)</f>
        <v>509670.7758536585</v>
      </c>
    </row>
    <row r="44" spans="1:17" x14ac:dyDescent="0.25">
      <c r="A44" s="14">
        <v>1956</v>
      </c>
      <c r="B44" s="11">
        <v>21852.22</v>
      </c>
      <c r="C44" s="9">
        <v>21132.21</v>
      </c>
      <c r="D44" s="9">
        <v>20443.93</v>
      </c>
      <c r="E44" s="9">
        <v>16500.740000000002</v>
      </c>
      <c r="F44" s="9">
        <v>16490.82</v>
      </c>
      <c r="G44" s="9">
        <v>10653.38</v>
      </c>
      <c r="H44" s="9">
        <v>20832.7</v>
      </c>
      <c r="I44" s="9">
        <v>17198.93</v>
      </c>
      <c r="J44" s="9">
        <v>7832.84</v>
      </c>
      <c r="K44" s="9">
        <v>13261.68</v>
      </c>
      <c r="L44" s="9">
        <v>5432.81</v>
      </c>
      <c r="M44" s="18">
        <v>9175.67</v>
      </c>
      <c r="N44" s="37">
        <f t="shared" si="0"/>
        <v>180807.93000000002</v>
      </c>
      <c r="O44" s="40">
        <f t="shared" si="1"/>
        <v>15067.327500000001</v>
      </c>
      <c r="P44" s="40">
        <v>654337.16536082467</v>
      </c>
      <c r="Q44" s="43">
        <f>AVERAGE($N$3:N44)</f>
        <v>501840.70809523808</v>
      </c>
    </row>
    <row r="45" spans="1:17" x14ac:dyDescent="0.25">
      <c r="A45" s="14">
        <v>1957</v>
      </c>
      <c r="B45" s="11">
        <v>21554.7</v>
      </c>
      <c r="C45" s="9">
        <v>21840.32</v>
      </c>
      <c r="D45" s="9">
        <v>22711.07</v>
      </c>
      <c r="E45" s="9">
        <v>23210.92</v>
      </c>
      <c r="F45" s="9">
        <v>22600</v>
      </c>
      <c r="G45" s="9">
        <v>33753.22</v>
      </c>
      <c r="H45" s="9">
        <v>273219.19</v>
      </c>
      <c r="I45" s="9">
        <v>234588.55</v>
      </c>
      <c r="J45" s="9">
        <v>108086.87</v>
      </c>
      <c r="K45" s="9">
        <v>47671.44</v>
      </c>
      <c r="L45" s="9">
        <v>27810.65</v>
      </c>
      <c r="M45" s="18">
        <v>43627.08</v>
      </c>
      <c r="N45" s="37">
        <f t="shared" si="0"/>
        <v>880674.01</v>
      </c>
      <c r="O45" s="40">
        <f t="shared" si="1"/>
        <v>73389.500833333339</v>
      </c>
      <c r="P45" s="40">
        <v>654337.16536082467</v>
      </c>
      <c r="Q45" s="43">
        <f>AVERAGE($N$3:N45)</f>
        <v>510650.78488372092</v>
      </c>
    </row>
    <row r="46" spans="1:17" x14ac:dyDescent="0.25">
      <c r="A46" s="14">
        <v>1958</v>
      </c>
      <c r="B46" s="11">
        <v>58037.21</v>
      </c>
      <c r="C46" s="9">
        <v>51023.55</v>
      </c>
      <c r="D46" s="9">
        <v>42365.58</v>
      </c>
      <c r="E46" s="9">
        <v>34756.870000000003</v>
      </c>
      <c r="F46" s="9">
        <v>33310.9</v>
      </c>
      <c r="G46" s="9">
        <v>61540.07</v>
      </c>
      <c r="H46" s="9">
        <v>419609.44</v>
      </c>
      <c r="I46" s="9">
        <v>126904.33</v>
      </c>
      <c r="J46" s="9">
        <v>20408.23</v>
      </c>
      <c r="K46" s="9">
        <v>20041.28</v>
      </c>
      <c r="L46" s="9">
        <v>11317.85</v>
      </c>
      <c r="M46" s="18">
        <v>28197.439999999999</v>
      </c>
      <c r="N46" s="37">
        <f t="shared" si="0"/>
        <v>907512.74999999988</v>
      </c>
      <c r="O46" s="40">
        <f t="shared" si="1"/>
        <v>75626.062499999985</v>
      </c>
      <c r="P46" s="40">
        <v>654337.16536082467</v>
      </c>
      <c r="Q46" s="43">
        <f>AVERAGE($N$3:N46)</f>
        <v>519670.375</v>
      </c>
    </row>
    <row r="47" spans="1:17" x14ac:dyDescent="0.25">
      <c r="A47" s="14">
        <v>1959</v>
      </c>
      <c r="B47" s="11">
        <v>28362.07</v>
      </c>
      <c r="C47" s="9">
        <v>29316.13</v>
      </c>
      <c r="D47" s="9">
        <v>30724.42</v>
      </c>
      <c r="E47" s="9">
        <v>30873.18</v>
      </c>
      <c r="F47" s="9">
        <v>36952.61</v>
      </c>
      <c r="G47" s="9">
        <v>55696.68</v>
      </c>
      <c r="H47" s="9">
        <v>64301.1</v>
      </c>
      <c r="I47" s="9">
        <v>44628.75</v>
      </c>
      <c r="J47" s="9">
        <v>13178.37</v>
      </c>
      <c r="K47" s="9">
        <v>18829.37</v>
      </c>
      <c r="L47" s="9">
        <v>21431.72</v>
      </c>
      <c r="M47" s="18">
        <v>41617.800000000003</v>
      </c>
      <c r="N47" s="37">
        <f t="shared" si="0"/>
        <v>415912.1999999999</v>
      </c>
      <c r="O47" s="40">
        <f t="shared" si="1"/>
        <v>34659.349999999991</v>
      </c>
      <c r="P47" s="40">
        <v>654337.16536082467</v>
      </c>
      <c r="Q47" s="43">
        <f>AVERAGE($N$3:N47)</f>
        <v>517364.63777777774</v>
      </c>
    </row>
    <row r="48" spans="1:17" x14ac:dyDescent="0.25">
      <c r="A48" s="14">
        <v>1960</v>
      </c>
      <c r="B48" s="11">
        <v>37714.269999999997</v>
      </c>
      <c r="C48" s="9">
        <v>36567.800000000003</v>
      </c>
      <c r="D48" s="9">
        <v>32547.25</v>
      </c>
      <c r="E48" s="9">
        <v>35825.980000000003</v>
      </c>
      <c r="F48" s="9">
        <v>67673.05</v>
      </c>
      <c r="G48" s="9">
        <v>48520.38</v>
      </c>
      <c r="H48" s="9">
        <v>95475.77</v>
      </c>
      <c r="I48" s="9">
        <v>54570.05</v>
      </c>
      <c r="J48" s="9">
        <v>16288.5</v>
      </c>
      <c r="K48" s="9">
        <v>11855.38</v>
      </c>
      <c r="L48" s="9">
        <v>10770.41</v>
      </c>
      <c r="M48" s="18">
        <v>30559.79</v>
      </c>
      <c r="N48" s="37">
        <f t="shared" si="0"/>
        <v>478368.63</v>
      </c>
      <c r="O48" s="40">
        <f t="shared" si="1"/>
        <v>39864.052499999998</v>
      </c>
      <c r="P48" s="40">
        <v>654337.16536082467</v>
      </c>
      <c r="Q48" s="43">
        <f>AVERAGE($N$3:N48)</f>
        <v>516516.89847826085</v>
      </c>
    </row>
    <row r="49" spans="1:17" x14ac:dyDescent="0.25">
      <c r="A49" s="14">
        <v>1961</v>
      </c>
      <c r="B49" s="11">
        <v>27943.55</v>
      </c>
      <c r="C49" s="9">
        <v>32592.87</v>
      </c>
      <c r="D49" s="9">
        <v>32682.13</v>
      </c>
      <c r="E49" s="9">
        <v>28356.12</v>
      </c>
      <c r="F49" s="9">
        <v>38341.050000000003</v>
      </c>
      <c r="G49" s="9">
        <v>37319.550000000003</v>
      </c>
      <c r="H49" s="9">
        <v>123903.3</v>
      </c>
      <c r="I49" s="9">
        <v>289991.65999999997</v>
      </c>
      <c r="J49" s="9">
        <v>18254.150000000001</v>
      </c>
      <c r="K49" s="9">
        <v>25216.240000000002</v>
      </c>
      <c r="L49" s="9">
        <v>82688.149999999994</v>
      </c>
      <c r="M49" s="18">
        <v>125297.7</v>
      </c>
      <c r="N49" s="37">
        <f t="shared" si="0"/>
        <v>862586.47</v>
      </c>
      <c r="O49" s="40">
        <f t="shared" si="1"/>
        <v>71882.205833333326</v>
      </c>
      <c r="P49" s="40">
        <v>654337.16536082467</v>
      </c>
      <c r="Q49" s="43">
        <f>AVERAGE($N$3:N49)</f>
        <v>523880.08085106377</v>
      </c>
    </row>
    <row r="50" spans="1:17" x14ac:dyDescent="0.25">
      <c r="A50" s="14">
        <v>1962</v>
      </c>
      <c r="B50" s="11">
        <v>127479.55</v>
      </c>
      <c r="C50" s="9">
        <v>84576.44</v>
      </c>
      <c r="D50" s="9">
        <v>62658.77</v>
      </c>
      <c r="E50" s="9">
        <v>82374.759999999995</v>
      </c>
      <c r="F50" s="9">
        <v>73893.31</v>
      </c>
      <c r="G50" s="9">
        <v>67228.75</v>
      </c>
      <c r="H50" s="9">
        <v>35661.35</v>
      </c>
      <c r="I50" s="9">
        <v>61575.77</v>
      </c>
      <c r="J50" s="9">
        <v>67042.3</v>
      </c>
      <c r="K50" s="9">
        <v>30133.33</v>
      </c>
      <c r="L50" s="9">
        <v>22689.26</v>
      </c>
      <c r="M50" s="18">
        <v>36772.11</v>
      </c>
      <c r="N50" s="37">
        <f t="shared" si="0"/>
        <v>752085.70000000007</v>
      </c>
      <c r="O50" s="40">
        <f t="shared" si="1"/>
        <v>62673.808333333342</v>
      </c>
      <c r="P50" s="40">
        <v>654337.16536082467</v>
      </c>
      <c r="Q50" s="43">
        <f>AVERAGE($N$3:N50)</f>
        <v>528634.36458333326</v>
      </c>
    </row>
    <row r="51" spans="1:17" x14ac:dyDescent="0.25">
      <c r="A51" s="14">
        <v>1963</v>
      </c>
      <c r="B51" s="11">
        <v>32519.48</v>
      </c>
      <c r="C51" s="9">
        <v>32360.799999999999</v>
      </c>
      <c r="D51" s="9">
        <v>31408.720000000001</v>
      </c>
      <c r="E51" s="9">
        <v>30970.37</v>
      </c>
      <c r="F51" s="9">
        <v>33217.68</v>
      </c>
      <c r="G51" s="9">
        <v>14925.84</v>
      </c>
      <c r="H51" s="9">
        <v>3181.53</v>
      </c>
      <c r="I51" s="9">
        <v>36327.800000000003</v>
      </c>
      <c r="J51" s="9">
        <v>5176.9399999999996</v>
      </c>
      <c r="K51" s="9">
        <v>14435.91</v>
      </c>
      <c r="L51" s="9">
        <v>22719.01</v>
      </c>
      <c r="M51" s="18">
        <v>24813.59</v>
      </c>
      <c r="N51" s="37">
        <f t="shared" si="0"/>
        <v>282057.67</v>
      </c>
      <c r="O51" s="40">
        <f t="shared" si="1"/>
        <v>23504.805833333332</v>
      </c>
      <c r="P51" s="40">
        <v>654337.16536082467</v>
      </c>
      <c r="Q51" s="43">
        <f>AVERAGE($N$3:N51)</f>
        <v>523602.18714285712</v>
      </c>
    </row>
    <row r="52" spans="1:17" x14ac:dyDescent="0.25">
      <c r="A52" s="14">
        <v>1964</v>
      </c>
      <c r="B52" s="11">
        <v>24877.06</v>
      </c>
      <c r="C52" s="9">
        <v>25285.66</v>
      </c>
      <c r="D52" s="9">
        <v>24946.48</v>
      </c>
      <c r="E52" s="9">
        <v>29379.599999999999</v>
      </c>
      <c r="F52" s="9">
        <v>23984.48</v>
      </c>
      <c r="G52" s="9">
        <v>20644.27</v>
      </c>
      <c r="H52" s="9">
        <v>18456.47</v>
      </c>
      <c r="I52" s="9">
        <v>29147.53</v>
      </c>
      <c r="J52" s="9">
        <v>5758.1</v>
      </c>
      <c r="K52" s="9">
        <v>9592.2099999999991</v>
      </c>
      <c r="L52" s="9">
        <v>10101.969999999999</v>
      </c>
      <c r="M52" s="18">
        <v>16772.48</v>
      </c>
      <c r="N52" s="37">
        <f t="shared" si="0"/>
        <v>238946.31</v>
      </c>
      <c r="O52" s="40">
        <f t="shared" si="1"/>
        <v>19912.192500000001</v>
      </c>
      <c r="P52" s="40">
        <v>654337.16536082467</v>
      </c>
      <c r="Q52" s="43">
        <f>AVERAGE($N$3:N52)</f>
        <v>517909.06959999993</v>
      </c>
    </row>
    <row r="53" spans="1:17" x14ac:dyDescent="0.25">
      <c r="A53" s="14">
        <v>1965</v>
      </c>
      <c r="B53" s="11">
        <v>25551.45</v>
      </c>
      <c r="C53" s="9">
        <v>29387.54</v>
      </c>
      <c r="D53" s="9">
        <v>26705.84</v>
      </c>
      <c r="E53" s="9">
        <v>30107.55</v>
      </c>
      <c r="F53" s="9">
        <v>28832.16</v>
      </c>
      <c r="G53" s="9">
        <v>18222.41</v>
      </c>
      <c r="H53" s="9">
        <v>21951.39</v>
      </c>
      <c r="I53" s="9">
        <v>325914.84000000003</v>
      </c>
      <c r="J53" s="9">
        <v>140870.16</v>
      </c>
      <c r="K53" s="9">
        <v>91669.440000000002</v>
      </c>
      <c r="L53" s="9">
        <v>55970.400000000001</v>
      </c>
      <c r="M53" s="18">
        <v>85106.03</v>
      </c>
      <c r="N53" s="37">
        <f t="shared" si="0"/>
        <v>880289.21000000008</v>
      </c>
      <c r="O53" s="40">
        <f t="shared" si="1"/>
        <v>73357.434166666673</v>
      </c>
      <c r="P53" s="40">
        <v>654337.16536082467</v>
      </c>
      <c r="Q53" s="43">
        <f>AVERAGE($N$3:N53)</f>
        <v>525014.56254901958</v>
      </c>
    </row>
    <row r="54" spans="1:17" x14ac:dyDescent="0.25">
      <c r="A54" s="14">
        <v>1966</v>
      </c>
      <c r="B54" s="11">
        <v>49408.98</v>
      </c>
      <c r="C54" s="9">
        <v>48696.91</v>
      </c>
      <c r="D54" s="9">
        <v>40877.949999999997</v>
      </c>
      <c r="E54" s="9">
        <v>31678.48</v>
      </c>
      <c r="F54" s="9">
        <v>30000.44</v>
      </c>
      <c r="G54" s="9">
        <v>13779.38</v>
      </c>
      <c r="H54" s="9">
        <v>3814.27</v>
      </c>
      <c r="I54" s="9">
        <v>12101.33</v>
      </c>
      <c r="J54" s="9">
        <v>6438.44</v>
      </c>
      <c r="K54" s="9">
        <v>9897.67</v>
      </c>
      <c r="L54" s="9">
        <v>23117.69</v>
      </c>
      <c r="M54" s="18">
        <v>23706.79</v>
      </c>
      <c r="N54" s="37">
        <f t="shared" si="0"/>
        <v>293518.33</v>
      </c>
      <c r="O54" s="40">
        <f t="shared" si="1"/>
        <v>24459.860833333336</v>
      </c>
      <c r="P54" s="40">
        <v>654337.16536082467</v>
      </c>
      <c r="Q54" s="43">
        <f>AVERAGE($N$3:N54)</f>
        <v>520562.71192307683</v>
      </c>
    </row>
    <row r="55" spans="1:17" x14ac:dyDescent="0.25">
      <c r="A55" s="14">
        <v>1967</v>
      </c>
      <c r="B55" s="11">
        <v>27757.1</v>
      </c>
      <c r="C55" s="9">
        <v>32307.25</v>
      </c>
      <c r="D55" s="9">
        <v>32723.78</v>
      </c>
      <c r="E55" s="9">
        <v>27294.94</v>
      </c>
      <c r="F55" s="9">
        <v>27832.47</v>
      </c>
      <c r="G55" s="9">
        <v>20707.740000000002</v>
      </c>
      <c r="H55" s="9">
        <v>14402.19</v>
      </c>
      <c r="I55" s="9">
        <v>143079.76999999999</v>
      </c>
      <c r="J55" s="9">
        <v>121519.13</v>
      </c>
      <c r="K55" s="9">
        <v>15526.84</v>
      </c>
      <c r="L55" s="9">
        <v>23286.29</v>
      </c>
      <c r="M55" s="18">
        <v>30264.240000000002</v>
      </c>
      <c r="N55" s="37">
        <f t="shared" si="0"/>
        <v>516701.74</v>
      </c>
      <c r="O55" s="40">
        <f t="shared" si="1"/>
        <v>43058.478333333333</v>
      </c>
      <c r="P55" s="40">
        <v>654337.16536082467</v>
      </c>
      <c r="Q55" s="43">
        <f>AVERAGE($N$3:N55)</f>
        <v>520489.86339622631</v>
      </c>
    </row>
    <row r="56" spans="1:17" x14ac:dyDescent="0.25">
      <c r="A56" s="14">
        <v>1968</v>
      </c>
      <c r="B56" s="11">
        <v>31855.01</v>
      </c>
      <c r="C56" s="9">
        <v>34556.54</v>
      </c>
      <c r="D56" s="9">
        <v>34854.06</v>
      </c>
      <c r="E56" s="9">
        <v>31755.84</v>
      </c>
      <c r="F56" s="9">
        <v>33733.379999999997</v>
      </c>
      <c r="G56" s="9">
        <v>26687.99</v>
      </c>
      <c r="H56" s="9">
        <v>14191.94</v>
      </c>
      <c r="I56" s="9">
        <v>32939.980000000003</v>
      </c>
      <c r="J56" s="9">
        <v>10839.83</v>
      </c>
      <c r="K56" s="9">
        <v>21858.17</v>
      </c>
      <c r="L56" s="9">
        <v>20878.32</v>
      </c>
      <c r="M56" s="18">
        <v>36206.81</v>
      </c>
      <c r="N56" s="37">
        <f t="shared" si="0"/>
        <v>330357.87</v>
      </c>
      <c r="O56" s="40">
        <f t="shared" si="1"/>
        <v>27529.822499999998</v>
      </c>
      <c r="P56" s="40">
        <v>654337.16536082467</v>
      </c>
      <c r="Q56" s="43">
        <f>AVERAGE($N$3:N56)</f>
        <v>516968.90055555548</v>
      </c>
    </row>
    <row r="57" spans="1:17" x14ac:dyDescent="0.25">
      <c r="A57" s="14">
        <v>1969</v>
      </c>
      <c r="B57" s="11">
        <v>26648.32</v>
      </c>
      <c r="C57" s="9">
        <v>31248.06</v>
      </c>
      <c r="D57" s="9">
        <v>31015.99</v>
      </c>
      <c r="E57" s="9">
        <v>24621.19</v>
      </c>
      <c r="F57" s="9">
        <v>25295.58</v>
      </c>
      <c r="G57" s="9">
        <v>13991.61</v>
      </c>
      <c r="H57" s="9">
        <v>262496.38</v>
      </c>
      <c r="I57" s="9">
        <v>373096.34</v>
      </c>
      <c r="J57" s="9">
        <v>31551.54</v>
      </c>
      <c r="K57" s="9">
        <v>12609.11</v>
      </c>
      <c r="L57" s="9">
        <v>27453.62</v>
      </c>
      <c r="M57" s="18">
        <v>82426.33</v>
      </c>
      <c r="N57" s="37">
        <f t="shared" si="0"/>
        <v>942454.07</v>
      </c>
      <c r="O57" s="40">
        <f t="shared" si="1"/>
        <v>78537.839166666658</v>
      </c>
      <c r="P57" s="40">
        <v>654337.16536082467</v>
      </c>
      <c r="Q57" s="43">
        <f>AVERAGE($N$3:N57)</f>
        <v>524704.99454545451</v>
      </c>
    </row>
    <row r="58" spans="1:17" x14ac:dyDescent="0.25">
      <c r="A58" s="14">
        <v>1970</v>
      </c>
      <c r="B58" s="11">
        <v>105224.67</v>
      </c>
      <c r="C58" s="9">
        <v>83445.84</v>
      </c>
      <c r="D58" s="9">
        <v>63702.09</v>
      </c>
      <c r="E58" s="9">
        <v>45100.82</v>
      </c>
      <c r="F58" s="9">
        <v>46737.21</v>
      </c>
      <c r="G58" s="9">
        <v>116490.95</v>
      </c>
      <c r="H58" s="9">
        <v>193173.06</v>
      </c>
      <c r="I58" s="9">
        <v>340289.25</v>
      </c>
      <c r="J58" s="9">
        <v>73956.78</v>
      </c>
      <c r="K58" s="9">
        <v>29736.63</v>
      </c>
      <c r="L58" s="9">
        <v>48845.67</v>
      </c>
      <c r="M58" s="18">
        <v>56363.14</v>
      </c>
      <c r="N58" s="37">
        <f t="shared" si="0"/>
        <v>1203066.1099999996</v>
      </c>
      <c r="O58" s="40">
        <f t="shared" si="1"/>
        <v>100255.50916666664</v>
      </c>
      <c r="P58" s="40">
        <v>654337.16536082467</v>
      </c>
      <c r="Q58" s="43">
        <f>AVERAGE($N$3:N58)</f>
        <v>536818.58589285705</v>
      </c>
    </row>
    <row r="59" spans="1:17" x14ac:dyDescent="0.25">
      <c r="A59" s="14">
        <v>1971</v>
      </c>
      <c r="B59" s="11">
        <v>68119.34</v>
      </c>
      <c r="C59" s="9">
        <v>67875.37</v>
      </c>
      <c r="D59" s="9">
        <v>66467.09</v>
      </c>
      <c r="E59" s="9">
        <v>52844.41</v>
      </c>
      <c r="F59" s="9">
        <v>47512.76</v>
      </c>
      <c r="G59" s="9">
        <v>96727.360000000001</v>
      </c>
      <c r="H59" s="9">
        <v>238000.17</v>
      </c>
      <c r="I59" s="9">
        <v>128941.38</v>
      </c>
      <c r="J59" s="9">
        <v>38602.879999999997</v>
      </c>
      <c r="K59" s="9">
        <v>20108.72</v>
      </c>
      <c r="L59" s="9">
        <v>62428.68</v>
      </c>
      <c r="M59" s="18">
        <v>51011.65</v>
      </c>
      <c r="N59" s="37">
        <f t="shared" si="0"/>
        <v>938639.81</v>
      </c>
      <c r="O59" s="40">
        <f t="shared" si="1"/>
        <v>78219.984166666676</v>
      </c>
      <c r="P59" s="40">
        <v>654337.16536082467</v>
      </c>
      <c r="Q59" s="43">
        <f>AVERAGE($N$3:N59)</f>
        <v>543868.08105263149</v>
      </c>
    </row>
    <row r="60" spans="1:17" x14ac:dyDescent="0.25">
      <c r="A60" s="14">
        <v>1972</v>
      </c>
      <c r="B60" s="11">
        <v>51325.05</v>
      </c>
      <c r="C60" s="9">
        <v>51400.42</v>
      </c>
      <c r="D60" s="9">
        <v>48972.61</v>
      </c>
      <c r="E60" s="9">
        <v>44406.6</v>
      </c>
      <c r="F60" s="9">
        <v>31462.28</v>
      </c>
      <c r="G60" s="9">
        <v>20176.16</v>
      </c>
      <c r="H60" s="9">
        <v>12436.54</v>
      </c>
      <c r="I60" s="9">
        <v>78205.440000000002</v>
      </c>
      <c r="J60" s="9">
        <v>10960.82</v>
      </c>
      <c r="K60" s="9">
        <v>24260.19</v>
      </c>
      <c r="L60" s="9">
        <v>40913.660000000003</v>
      </c>
      <c r="M60" s="18">
        <v>29086.04</v>
      </c>
      <c r="N60" s="37">
        <f t="shared" si="0"/>
        <v>443605.81</v>
      </c>
      <c r="O60" s="40">
        <f t="shared" si="1"/>
        <v>36967.150833333333</v>
      </c>
      <c r="P60" s="40">
        <v>654337.16536082467</v>
      </c>
      <c r="Q60" s="43">
        <f>AVERAGE($N$3:N60)</f>
        <v>542139.42120689643</v>
      </c>
    </row>
    <row r="61" spans="1:17" x14ac:dyDescent="0.25">
      <c r="A61" s="14">
        <v>1973</v>
      </c>
      <c r="B61" s="11">
        <v>45422.15</v>
      </c>
      <c r="C61" s="9">
        <v>43424.77</v>
      </c>
      <c r="D61" s="9">
        <v>49262.21</v>
      </c>
      <c r="E61" s="9">
        <v>45346.78</v>
      </c>
      <c r="F61" s="9">
        <v>49551.8</v>
      </c>
      <c r="G61" s="9">
        <v>76110.86</v>
      </c>
      <c r="H61" s="9">
        <v>708188.81</v>
      </c>
      <c r="I61" s="9">
        <v>393347.88</v>
      </c>
      <c r="J61" s="9">
        <v>72855.94</v>
      </c>
      <c r="K61" s="9">
        <v>24964.33</v>
      </c>
      <c r="L61" s="9">
        <v>61516.27</v>
      </c>
      <c r="M61" s="18">
        <v>70019.53</v>
      </c>
      <c r="N61" s="37">
        <f t="shared" si="0"/>
        <v>1640011.3300000003</v>
      </c>
      <c r="O61" s="40">
        <f t="shared" si="1"/>
        <v>136667.61083333337</v>
      </c>
      <c r="P61" s="40">
        <v>654337.16536082467</v>
      </c>
      <c r="Q61" s="43">
        <f>AVERAGE($N$3:N61)</f>
        <v>560747.4196610169</v>
      </c>
    </row>
    <row r="62" spans="1:17" x14ac:dyDescent="0.25">
      <c r="A62" s="14">
        <v>1974</v>
      </c>
      <c r="B62" s="11">
        <v>61607.51</v>
      </c>
      <c r="C62" s="9">
        <v>50057.59</v>
      </c>
      <c r="D62" s="9">
        <v>62753.97</v>
      </c>
      <c r="E62" s="9">
        <v>57676.21</v>
      </c>
      <c r="F62" s="9">
        <v>72250.97</v>
      </c>
      <c r="G62" s="9">
        <v>81343.34</v>
      </c>
      <c r="H62" s="9">
        <v>39755.29</v>
      </c>
      <c r="I62" s="9">
        <v>92204.98</v>
      </c>
      <c r="J62" s="9">
        <v>24777.88</v>
      </c>
      <c r="K62" s="9">
        <v>27241.39</v>
      </c>
      <c r="L62" s="9">
        <v>44979.83</v>
      </c>
      <c r="M62" s="18">
        <v>48512.44</v>
      </c>
      <c r="N62" s="37">
        <f t="shared" si="0"/>
        <v>663161.39999999991</v>
      </c>
      <c r="O62" s="40">
        <f t="shared" si="1"/>
        <v>55263.44999999999</v>
      </c>
      <c r="P62" s="40">
        <v>654337.16536082467</v>
      </c>
      <c r="Q62" s="43">
        <f>AVERAGE($N$3:N62)</f>
        <v>562454.31933333329</v>
      </c>
    </row>
    <row r="63" spans="1:17" x14ac:dyDescent="0.25">
      <c r="A63" s="14">
        <v>1975</v>
      </c>
      <c r="B63" s="11">
        <v>50849.01</v>
      </c>
      <c r="C63" s="9">
        <v>43268.07</v>
      </c>
      <c r="D63" s="9">
        <v>40421.75</v>
      </c>
      <c r="E63" s="9">
        <v>34608.11</v>
      </c>
      <c r="F63" s="9">
        <v>36617.39</v>
      </c>
      <c r="G63" s="9">
        <v>38965.86</v>
      </c>
      <c r="H63" s="9">
        <v>34310.58</v>
      </c>
      <c r="I63" s="9">
        <v>144527.73000000001</v>
      </c>
      <c r="J63" s="9">
        <v>59032.93</v>
      </c>
      <c r="K63" s="9">
        <v>39255.449999999997</v>
      </c>
      <c r="L63" s="9">
        <v>41038.61</v>
      </c>
      <c r="M63" s="18">
        <v>42569.88</v>
      </c>
      <c r="N63" s="37">
        <f t="shared" si="0"/>
        <v>605465.37</v>
      </c>
      <c r="O63" s="40">
        <f t="shared" si="1"/>
        <v>50455.447500000002</v>
      </c>
      <c r="P63" s="40">
        <v>654337.16536082467</v>
      </c>
      <c r="Q63" s="43">
        <f>AVERAGE($N$3:N63)</f>
        <v>563159.41852459009</v>
      </c>
    </row>
    <row r="64" spans="1:17" x14ac:dyDescent="0.25">
      <c r="A64" s="14">
        <v>1976</v>
      </c>
      <c r="B64" s="11">
        <v>43121.29</v>
      </c>
      <c r="C64" s="9">
        <v>44884.62</v>
      </c>
      <c r="D64" s="9">
        <v>44902.47</v>
      </c>
      <c r="E64" s="9">
        <v>42052.18</v>
      </c>
      <c r="F64" s="9">
        <v>41943.09</v>
      </c>
      <c r="G64" s="9">
        <v>23552.080000000002</v>
      </c>
      <c r="H64" s="9">
        <v>26065.17</v>
      </c>
      <c r="I64" s="9">
        <v>16937.11</v>
      </c>
      <c r="J64" s="9">
        <v>13473.92</v>
      </c>
      <c r="K64" s="9">
        <v>35736.720000000001</v>
      </c>
      <c r="L64" s="9">
        <v>53681.45</v>
      </c>
      <c r="M64" s="18">
        <v>45921.99</v>
      </c>
      <c r="N64" s="37">
        <f t="shared" si="0"/>
        <v>432272.08999999991</v>
      </c>
      <c r="O64" s="40">
        <f t="shared" si="1"/>
        <v>36022.674166666657</v>
      </c>
      <c r="P64" s="40">
        <v>654337.16536082467</v>
      </c>
      <c r="Q64" s="43">
        <f>AVERAGE($N$3:N64)</f>
        <v>561048.3325806451</v>
      </c>
    </row>
    <row r="65" spans="1:17" x14ac:dyDescent="0.25">
      <c r="A65" s="14">
        <v>1977</v>
      </c>
      <c r="B65" s="11">
        <v>36970.46</v>
      </c>
      <c r="C65" s="9">
        <v>41839.949999999997</v>
      </c>
      <c r="D65" s="9">
        <v>32027.57</v>
      </c>
      <c r="E65" s="9">
        <v>30656.98</v>
      </c>
      <c r="F65" s="9">
        <v>34328.43</v>
      </c>
      <c r="G65" s="9">
        <v>23252.57</v>
      </c>
      <c r="H65" s="9">
        <v>15433.61</v>
      </c>
      <c r="I65" s="9">
        <v>6741.92</v>
      </c>
      <c r="J65" s="9">
        <v>28092.31</v>
      </c>
      <c r="K65" s="9">
        <v>19307.39</v>
      </c>
      <c r="L65" s="9">
        <v>15389.98</v>
      </c>
      <c r="M65" s="18">
        <v>25489.96</v>
      </c>
      <c r="N65" s="37">
        <f t="shared" si="0"/>
        <v>309531.13</v>
      </c>
      <c r="O65" s="40">
        <f t="shared" si="1"/>
        <v>25794.260833333334</v>
      </c>
      <c r="P65" s="40">
        <v>654337.16536082467</v>
      </c>
      <c r="Q65" s="43">
        <f>AVERAGE($N$3:N65)</f>
        <v>557055.99603174604</v>
      </c>
    </row>
    <row r="66" spans="1:17" x14ac:dyDescent="0.25">
      <c r="A66" s="14">
        <v>1978</v>
      </c>
      <c r="B66" s="11">
        <v>29026.54</v>
      </c>
      <c r="C66" s="9">
        <v>37753.94</v>
      </c>
      <c r="D66" s="9">
        <v>30932.68</v>
      </c>
      <c r="E66" s="9">
        <v>29988.54</v>
      </c>
      <c r="F66" s="9">
        <v>34364.14</v>
      </c>
      <c r="G66" s="9">
        <v>21392.05</v>
      </c>
      <c r="H66" s="9">
        <v>74436.789999999994</v>
      </c>
      <c r="I66" s="9">
        <v>111387.41</v>
      </c>
      <c r="J66" s="9">
        <v>20636.330000000002</v>
      </c>
      <c r="K66" s="9">
        <v>20749.39</v>
      </c>
      <c r="L66" s="9">
        <v>24111.43</v>
      </c>
      <c r="M66" s="18">
        <v>40100.42</v>
      </c>
      <c r="N66" s="37">
        <f t="shared" si="0"/>
        <v>474879.66</v>
      </c>
      <c r="O66" s="40">
        <f t="shared" si="1"/>
        <v>39573.305</v>
      </c>
      <c r="P66" s="40">
        <v>654337.16536082467</v>
      </c>
      <c r="Q66" s="43">
        <f>AVERAGE($N$3:N66)</f>
        <v>555771.99078124994</v>
      </c>
    </row>
    <row r="67" spans="1:17" x14ac:dyDescent="0.25">
      <c r="A67" s="14">
        <v>1979</v>
      </c>
      <c r="B67" s="11">
        <v>39910</v>
      </c>
      <c r="C67" s="9">
        <v>37728.15</v>
      </c>
      <c r="D67" s="9">
        <v>31555.5</v>
      </c>
      <c r="E67" s="9">
        <v>32140.63</v>
      </c>
      <c r="F67" s="9">
        <v>47143.83</v>
      </c>
      <c r="G67" s="9">
        <v>43888.91</v>
      </c>
      <c r="H67" s="9">
        <v>183194.08</v>
      </c>
      <c r="I67" s="9">
        <v>452337.19</v>
      </c>
      <c r="J67" s="9">
        <v>34616.04</v>
      </c>
      <c r="K67" s="9">
        <v>77378.320000000007</v>
      </c>
      <c r="L67" s="9">
        <v>34306.620000000003</v>
      </c>
      <c r="M67" s="18">
        <v>49797.75</v>
      </c>
      <c r="N67" s="37">
        <f t="shared" si="0"/>
        <v>1063997.02</v>
      </c>
      <c r="O67" s="40">
        <f t="shared" si="1"/>
        <v>88666.418333333335</v>
      </c>
      <c r="P67" s="40">
        <v>654337.16536082467</v>
      </c>
      <c r="Q67" s="43">
        <f>AVERAGE($N$3:N67)</f>
        <v>563590.83738461533</v>
      </c>
    </row>
    <row r="68" spans="1:17" x14ac:dyDescent="0.25">
      <c r="A68" s="14">
        <v>1980</v>
      </c>
      <c r="B68" s="11">
        <v>59042.84</v>
      </c>
      <c r="C68" s="9">
        <v>56884.800000000003</v>
      </c>
      <c r="D68" s="9">
        <v>60082.2</v>
      </c>
      <c r="E68" s="9">
        <v>71733.279999999999</v>
      </c>
      <c r="F68" s="9">
        <v>93303.84</v>
      </c>
      <c r="G68" s="9">
        <v>169113.2</v>
      </c>
      <c r="H68" s="9">
        <v>803317.5</v>
      </c>
      <c r="I68" s="9">
        <v>331405.15999999997</v>
      </c>
      <c r="J68" s="9">
        <v>55472.54</v>
      </c>
      <c r="K68" s="9">
        <v>34399.839999999997</v>
      </c>
      <c r="L68" s="9">
        <v>45753.39</v>
      </c>
      <c r="M68" s="18">
        <v>38178.410000000003</v>
      </c>
      <c r="N68" s="37">
        <f t="shared" ref="N68:N98" si="2">SUM($B68:$M68)</f>
        <v>1818686.9999999998</v>
      </c>
      <c r="O68" s="40">
        <f t="shared" ref="O68:O98" si="3">SUM($B68:$M68)/COUNTIF($B68:$M68,"&gt;0")</f>
        <v>151557.24999999997</v>
      </c>
      <c r="P68" s="40">
        <v>654337.16536082467</v>
      </c>
      <c r="Q68" s="43">
        <f>AVERAGE($N$3:N68)</f>
        <v>582607.44590909092</v>
      </c>
    </row>
    <row r="69" spans="1:17" x14ac:dyDescent="0.25">
      <c r="A69" s="14">
        <v>1981</v>
      </c>
      <c r="B69" s="11">
        <v>45906.13</v>
      </c>
      <c r="C69" s="9">
        <v>47326.31</v>
      </c>
      <c r="D69" s="9">
        <v>42573.84</v>
      </c>
      <c r="E69" s="9">
        <v>35554.239999999998</v>
      </c>
      <c r="F69" s="9">
        <v>45931.91</v>
      </c>
      <c r="G69" s="9">
        <v>26945.85</v>
      </c>
      <c r="H69" s="9">
        <v>38862.71</v>
      </c>
      <c r="I69" s="9">
        <v>47437.39</v>
      </c>
      <c r="J69" s="9">
        <v>13757.56</v>
      </c>
      <c r="K69" s="9">
        <v>18672.669999999998</v>
      </c>
      <c r="L69" s="9">
        <v>21957.35</v>
      </c>
      <c r="M69" s="18">
        <v>33800.82</v>
      </c>
      <c r="N69" s="37">
        <f t="shared" si="2"/>
        <v>418726.77999999997</v>
      </c>
      <c r="O69" s="40">
        <f t="shared" si="3"/>
        <v>34893.898333333331</v>
      </c>
      <c r="P69" s="40">
        <v>654337.16536082467</v>
      </c>
      <c r="Q69" s="43">
        <f>AVERAGE($N$3:N69)</f>
        <v>580161.46582089551</v>
      </c>
    </row>
    <row r="70" spans="1:17" x14ac:dyDescent="0.25">
      <c r="A70" s="14">
        <v>1982</v>
      </c>
      <c r="B70" s="11">
        <v>32487.75</v>
      </c>
      <c r="C70" s="9">
        <v>34919.519999999997</v>
      </c>
      <c r="D70" s="9">
        <v>30904.91</v>
      </c>
      <c r="E70" s="9">
        <v>32953.870000000003</v>
      </c>
      <c r="F70" s="9">
        <v>29088.03</v>
      </c>
      <c r="G70" s="9">
        <v>8596.49</v>
      </c>
      <c r="H70" s="9">
        <v>27037.09</v>
      </c>
      <c r="I70" s="9">
        <v>66893.539999999994</v>
      </c>
      <c r="J70" s="9">
        <v>79101.98</v>
      </c>
      <c r="K70" s="9">
        <v>37248.15</v>
      </c>
      <c r="L70" s="9">
        <v>63910.36</v>
      </c>
      <c r="M70" s="18">
        <v>61768.17</v>
      </c>
      <c r="N70" s="37">
        <f t="shared" si="2"/>
        <v>504909.85999999993</v>
      </c>
      <c r="O70" s="40">
        <f t="shared" si="3"/>
        <v>42075.821666666663</v>
      </c>
      <c r="P70" s="40">
        <v>654337.16536082467</v>
      </c>
      <c r="Q70" s="43">
        <f>AVERAGE($N$3:N70)</f>
        <v>579054.82455882349</v>
      </c>
    </row>
    <row r="71" spans="1:17" x14ac:dyDescent="0.25">
      <c r="A71" s="14">
        <v>1983</v>
      </c>
      <c r="B71" s="11">
        <v>63247.86</v>
      </c>
      <c r="C71" s="9">
        <v>64914</v>
      </c>
      <c r="D71" s="9">
        <v>62581.41</v>
      </c>
      <c r="E71" s="9">
        <v>46282.99</v>
      </c>
      <c r="F71" s="9">
        <v>113868.77</v>
      </c>
      <c r="G71" s="9">
        <v>231712.47</v>
      </c>
      <c r="H71" s="9">
        <v>561925.56000000006</v>
      </c>
      <c r="I71" s="9">
        <v>863814.25</v>
      </c>
      <c r="J71" s="9">
        <v>355641.56</v>
      </c>
      <c r="K71" s="9">
        <v>133707.73000000001</v>
      </c>
      <c r="L71" s="9">
        <v>69176.55</v>
      </c>
      <c r="M71" s="18">
        <v>58485.48</v>
      </c>
      <c r="N71" s="37">
        <f t="shared" si="2"/>
        <v>2625358.63</v>
      </c>
      <c r="O71" s="40">
        <f t="shared" si="3"/>
        <v>218779.88583333333</v>
      </c>
      <c r="P71" s="40">
        <v>654337.16536082467</v>
      </c>
      <c r="Q71" s="43">
        <f>AVERAGE($N$3:N71)</f>
        <v>608711.40144927544</v>
      </c>
    </row>
    <row r="72" spans="1:17" x14ac:dyDescent="0.25">
      <c r="A72" s="14">
        <v>1984</v>
      </c>
      <c r="B72" s="11">
        <v>65917.66</v>
      </c>
      <c r="C72" s="9">
        <v>75186.55</v>
      </c>
      <c r="D72" s="9">
        <v>88166.58</v>
      </c>
      <c r="E72" s="9">
        <v>94374.93</v>
      </c>
      <c r="F72" s="9">
        <v>92728.63</v>
      </c>
      <c r="G72" s="9">
        <v>196763.2</v>
      </c>
      <c r="H72" s="9">
        <v>388785.84</v>
      </c>
      <c r="I72" s="9">
        <v>247382.13</v>
      </c>
      <c r="J72" s="9">
        <v>83211.789999999994</v>
      </c>
      <c r="K72" s="9">
        <v>171110.59</v>
      </c>
      <c r="L72" s="9">
        <v>123734.7</v>
      </c>
      <c r="M72" s="18">
        <v>208346.84</v>
      </c>
      <c r="N72" s="37">
        <f t="shared" si="2"/>
        <v>1835709.4400000002</v>
      </c>
      <c r="O72" s="40">
        <f t="shared" si="3"/>
        <v>152975.78666666668</v>
      </c>
      <c r="P72" s="40">
        <v>654337.16536082467</v>
      </c>
      <c r="Q72" s="43">
        <f>AVERAGE($N$3:N72)</f>
        <v>626239.94485714287</v>
      </c>
    </row>
    <row r="73" spans="1:17" x14ac:dyDescent="0.25">
      <c r="A73" s="14">
        <v>1985</v>
      </c>
      <c r="B73" s="11">
        <v>153820.42000000001</v>
      </c>
      <c r="C73" s="9">
        <v>82196.240000000005</v>
      </c>
      <c r="D73" s="9">
        <v>65804.59</v>
      </c>
      <c r="E73" s="9">
        <v>60223.03</v>
      </c>
      <c r="F73" s="9">
        <v>63394.64</v>
      </c>
      <c r="G73" s="9">
        <v>57844.81</v>
      </c>
      <c r="H73" s="9">
        <v>187282.08</v>
      </c>
      <c r="I73" s="9">
        <v>125111.25</v>
      </c>
      <c r="J73" s="9">
        <v>64481.599999999999</v>
      </c>
      <c r="K73" s="9">
        <v>35076.21</v>
      </c>
      <c r="L73" s="9">
        <v>54716.83</v>
      </c>
      <c r="M73" s="18">
        <v>58059.03</v>
      </c>
      <c r="N73" s="37">
        <f t="shared" si="2"/>
        <v>1008010.73</v>
      </c>
      <c r="O73" s="40">
        <f t="shared" si="3"/>
        <v>84000.894166666665</v>
      </c>
      <c r="P73" s="40">
        <v>654337.16536082467</v>
      </c>
      <c r="Q73" s="43">
        <f>AVERAGE($N$3:N73)</f>
        <v>631616.998169014</v>
      </c>
    </row>
    <row r="74" spans="1:17" x14ac:dyDescent="0.25">
      <c r="A74" s="14">
        <v>1986</v>
      </c>
      <c r="B74" s="11">
        <v>68541.83</v>
      </c>
      <c r="C74" s="9">
        <v>69402.66</v>
      </c>
      <c r="D74" s="9">
        <v>66582.13</v>
      </c>
      <c r="E74" s="9">
        <v>55553.87</v>
      </c>
      <c r="F74" s="9">
        <v>55914.86</v>
      </c>
      <c r="G74" s="9">
        <v>123698.99</v>
      </c>
      <c r="H74" s="9">
        <v>61478.58</v>
      </c>
      <c r="I74" s="9">
        <v>252584.84</v>
      </c>
      <c r="J74" s="9">
        <v>63527.54</v>
      </c>
      <c r="K74" s="9">
        <v>38471.96</v>
      </c>
      <c r="L74" s="9">
        <v>50585.2</v>
      </c>
      <c r="M74" s="18">
        <v>61119.57</v>
      </c>
      <c r="N74" s="37">
        <f t="shared" si="2"/>
        <v>967462.02999999991</v>
      </c>
      <c r="O74" s="40">
        <f t="shared" si="3"/>
        <v>80621.835833333331</v>
      </c>
      <c r="P74" s="40">
        <v>654337.16536082467</v>
      </c>
      <c r="Q74" s="43">
        <f>AVERAGE($N$3:N74)</f>
        <v>636281.51249999995</v>
      </c>
    </row>
    <row r="75" spans="1:17" x14ac:dyDescent="0.25">
      <c r="A75" s="14">
        <v>1987</v>
      </c>
      <c r="B75" s="11">
        <v>70255.570000000007</v>
      </c>
      <c r="C75" s="9">
        <v>64043.25</v>
      </c>
      <c r="D75" s="9">
        <v>57214.06</v>
      </c>
      <c r="E75" s="9">
        <v>52858.29</v>
      </c>
      <c r="F75" s="9">
        <v>78665.61</v>
      </c>
      <c r="G75" s="9">
        <v>85853.81</v>
      </c>
      <c r="H75" s="9">
        <v>282708.25</v>
      </c>
      <c r="I75" s="9">
        <v>123683.13</v>
      </c>
      <c r="J75" s="9">
        <v>28108.18</v>
      </c>
      <c r="K75" s="9">
        <v>35296.379999999997</v>
      </c>
      <c r="L75" s="9">
        <v>34911.58</v>
      </c>
      <c r="M75" s="18">
        <v>38787.339999999997</v>
      </c>
      <c r="N75" s="37">
        <f t="shared" si="2"/>
        <v>952385.45000000007</v>
      </c>
      <c r="O75" s="40">
        <f t="shared" si="3"/>
        <v>79365.454166666677</v>
      </c>
      <c r="P75" s="40">
        <v>654337.16536082467</v>
      </c>
      <c r="Q75" s="43">
        <f>AVERAGE($N$3:N75)</f>
        <v>640611.70342465758</v>
      </c>
    </row>
    <row r="76" spans="1:17" x14ac:dyDescent="0.25">
      <c r="A76" s="14">
        <v>1988</v>
      </c>
      <c r="B76" s="11">
        <v>51953.82</v>
      </c>
      <c r="C76" s="9">
        <v>48456.91</v>
      </c>
      <c r="D76" s="9">
        <v>56442.48</v>
      </c>
      <c r="E76" s="9">
        <v>61173.13</v>
      </c>
      <c r="F76" s="9">
        <v>60837.91</v>
      </c>
      <c r="G76" s="9">
        <v>54288.39</v>
      </c>
      <c r="H76" s="9">
        <v>71979.23</v>
      </c>
      <c r="I76" s="9">
        <v>59225.33</v>
      </c>
      <c r="J76" s="9">
        <v>30996.15</v>
      </c>
      <c r="K76" s="9">
        <v>36470.61</v>
      </c>
      <c r="L76" s="9">
        <v>38095.1</v>
      </c>
      <c r="M76" s="18">
        <v>27818.59</v>
      </c>
      <c r="N76" s="37">
        <f t="shared" si="2"/>
        <v>597737.65</v>
      </c>
      <c r="O76" s="40">
        <f t="shared" si="3"/>
        <v>49811.470833333333</v>
      </c>
      <c r="P76" s="40">
        <v>654337.16536082467</v>
      </c>
      <c r="Q76" s="43">
        <f>AVERAGE($N$3:N76)</f>
        <v>640032.32432432438</v>
      </c>
    </row>
    <row r="77" spans="1:17" x14ac:dyDescent="0.25">
      <c r="A77" s="14">
        <v>1989</v>
      </c>
      <c r="B77" s="11">
        <v>40524.89</v>
      </c>
      <c r="C77" s="9">
        <v>48817.9</v>
      </c>
      <c r="D77" s="9">
        <v>53861.94</v>
      </c>
      <c r="E77" s="9">
        <v>58749.29</v>
      </c>
      <c r="F77" s="9">
        <v>51715.8</v>
      </c>
      <c r="G77" s="9">
        <v>20912.04</v>
      </c>
      <c r="H77" s="9">
        <v>24734.240000000002</v>
      </c>
      <c r="I77" s="9">
        <v>51650.34</v>
      </c>
      <c r="J77" s="9">
        <v>21090.55</v>
      </c>
      <c r="K77" s="9">
        <v>29891.35</v>
      </c>
      <c r="L77" s="9">
        <v>45384.46</v>
      </c>
      <c r="M77" s="18">
        <v>39705.699999999997</v>
      </c>
      <c r="N77" s="37">
        <f t="shared" si="2"/>
        <v>487038.49999999994</v>
      </c>
      <c r="O77" s="40">
        <f t="shared" si="3"/>
        <v>40586.541666666664</v>
      </c>
      <c r="P77" s="40">
        <v>654337.16536082467</v>
      </c>
      <c r="Q77" s="43">
        <f>AVERAGE($N$3:N77)</f>
        <v>637992.40666666662</v>
      </c>
    </row>
    <row r="78" spans="1:17" x14ac:dyDescent="0.25">
      <c r="A78" s="14">
        <v>1990</v>
      </c>
      <c r="B78" s="11">
        <v>44364.95</v>
      </c>
      <c r="C78" s="9">
        <v>41197.300000000003</v>
      </c>
      <c r="D78" s="9">
        <v>45338.84</v>
      </c>
      <c r="E78" s="9">
        <v>38983.71</v>
      </c>
      <c r="F78" s="9">
        <v>86653.16</v>
      </c>
      <c r="G78" s="9">
        <v>72980.899999999994</v>
      </c>
      <c r="H78" s="9">
        <v>33634.21</v>
      </c>
      <c r="I78" s="9">
        <v>57702</v>
      </c>
      <c r="J78" s="9">
        <v>38579.07</v>
      </c>
      <c r="K78" s="9">
        <v>32303.279999999999</v>
      </c>
      <c r="L78" s="9">
        <v>49123.360000000001</v>
      </c>
      <c r="M78" s="18">
        <v>46102.49</v>
      </c>
      <c r="N78" s="37">
        <f t="shared" si="2"/>
        <v>586963.27</v>
      </c>
      <c r="O78" s="40">
        <f t="shared" si="3"/>
        <v>48913.605833333335</v>
      </c>
      <c r="P78" s="40">
        <v>654337.16536082467</v>
      </c>
      <c r="Q78" s="43">
        <f>AVERAGE($N$3:N78)</f>
        <v>637320.97065789474</v>
      </c>
    </row>
    <row r="79" spans="1:17" x14ac:dyDescent="0.25">
      <c r="A79" s="14">
        <v>1991</v>
      </c>
      <c r="B79" s="11">
        <v>49781.88</v>
      </c>
      <c r="C79" s="9">
        <v>44351.06</v>
      </c>
      <c r="D79" s="9">
        <v>48792.12</v>
      </c>
      <c r="E79" s="9">
        <v>43099.47</v>
      </c>
      <c r="F79" s="9">
        <v>34356.199999999997</v>
      </c>
      <c r="G79" s="9">
        <v>17331.82</v>
      </c>
      <c r="H79" s="9">
        <v>29917.13</v>
      </c>
      <c r="I79" s="9">
        <v>148958.85999999999</v>
      </c>
      <c r="J79" s="9">
        <v>40733.160000000003</v>
      </c>
      <c r="K79" s="9">
        <v>41857.800000000003</v>
      </c>
      <c r="L79" s="9">
        <v>38779.410000000003</v>
      </c>
      <c r="M79" s="18">
        <v>41931.19</v>
      </c>
      <c r="N79" s="37">
        <f t="shared" si="2"/>
        <v>579890.09999999986</v>
      </c>
      <c r="O79" s="40">
        <f t="shared" si="3"/>
        <v>48324.174999999988</v>
      </c>
      <c r="P79" s="40">
        <v>654337.16536082467</v>
      </c>
      <c r="Q79" s="43">
        <f>AVERAGE($N$3:N79)</f>
        <v>636575.1151948052</v>
      </c>
    </row>
    <row r="80" spans="1:17" x14ac:dyDescent="0.25">
      <c r="A80" s="14">
        <v>1992</v>
      </c>
      <c r="B80" s="11">
        <v>56970.09</v>
      </c>
      <c r="C80" s="9">
        <v>51910.18</v>
      </c>
      <c r="D80" s="9">
        <v>54252.69</v>
      </c>
      <c r="E80" s="9">
        <v>47066.47</v>
      </c>
      <c r="F80" s="9">
        <v>97407.7</v>
      </c>
      <c r="G80" s="9">
        <v>61587.68</v>
      </c>
      <c r="H80" s="9">
        <v>28917.45</v>
      </c>
      <c r="I80" s="9">
        <v>63271.67</v>
      </c>
      <c r="J80" s="9">
        <v>33894.050000000003</v>
      </c>
      <c r="K80" s="9">
        <v>61020.39</v>
      </c>
      <c r="L80" s="9">
        <v>31549.55</v>
      </c>
      <c r="M80" s="18">
        <v>43484.27</v>
      </c>
      <c r="N80" s="37">
        <f t="shared" si="2"/>
        <v>631332.19000000006</v>
      </c>
      <c r="O80" s="40">
        <f t="shared" si="3"/>
        <v>52611.015833333338</v>
      </c>
      <c r="P80" s="40">
        <v>654337.16536082467</v>
      </c>
      <c r="Q80" s="43">
        <f>AVERAGE($N$3:N80)</f>
        <v>636507.89820512827</v>
      </c>
    </row>
    <row r="81" spans="1:17" x14ac:dyDescent="0.25">
      <c r="A81" s="14">
        <v>1993</v>
      </c>
      <c r="B81" s="11">
        <v>49873.13</v>
      </c>
      <c r="C81" s="9">
        <v>50882.73</v>
      </c>
      <c r="D81" s="9">
        <v>47526.64</v>
      </c>
      <c r="E81" s="9">
        <v>48623.519999999997</v>
      </c>
      <c r="F81" s="9">
        <v>57156.54</v>
      </c>
      <c r="G81" s="9">
        <v>46981.18</v>
      </c>
      <c r="H81" s="9">
        <v>29946.880000000001</v>
      </c>
      <c r="I81" s="9">
        <v>82953.94</v>
      </c>
      <c r="J81" s="9">
        <v>30244.41</v>
      </c>
      <c r="K81" s="9">
        <v>28387.85</v>
      </c>
      <c r="L81" s="9">
        <v>47453.25</v>
      </c>
      <c r="M81" s="18">
        <v>46221.5</v>
      </c>
      <c r="N81" s="37">
        <f t="shared" si="2"/>
        <v>566251.56999999995</v>
      </c>
      <c r="O81" s="40">
        <f t="shared" si="3"/>
        <v>47187.630833333329</v>
      </c>
      <c r="P81" s="40">
        <v>654337.16536082467</v>
      </c>
      <c r="Q81" s="43">
        <f>AVERAGE($N$3:N81)</f>
        <v>635618.57759493671</v>
      </c>
    </row>
    <row r="82" spans="1:17" x14ac:dyDescent="0.25">
      <c r="A82" s="14">
        <v>1994</v>
      </c>
      <c r="B82" s="11">
        <v>56373.05</v>
      </c>
      <c r="C82" s="9">
        <v>53407.72</v>
      </c>
      <c r="D82" s="9">
        <v>48798.07</v>
      </c>
      <c r="E82" s="9">
        <v>42008.55</v>
      </c>
      <c r="F82" s="9">
        <v>45997.36</v>
      </c>
      <c r="G82" s="9">
        <v>31369.05</v>
      </c>
      <c r="H82" s="9">
        <v>36413.089999999997</v>
      </c>
      <c r="I82" s="9">
        <v>37811.46</v>
      </c>
      <c r="J82" s="9">
        <v>11250.41</v>
      </c>
      <c r="K82" s="9">
        <v>25097.22</v>
      </c>
      <c r="L82" s="9">
        <v>25531.61</v>
      </c>
      <c r="M82" s="18">
        <v>37248.15</v>
      </c>
      <c r="N82" s="37">
        <f t="shared" si="2"/>
        <v>451305.74</v>
      </c>
      <c r="O82" s="40">
        <f t="shared" si="3"/>
        <v>37608.811666666668</v>
      </c>
      <c r="P82" s="40">
        <v>654337.16536082467</v>
      </c>
      <c r="Q82" s="43">
        <f>AVERAGE($N$3:N82)</f>
        <v>633314.66712500004</v>
      </c>
    </row>
    <row r="83" spans="1:17" x14ac:dyDescent="0.25">
      <c r="A83" s="14">
        <v>1995</v>
      </c>
      <c r="B83" s="11">
        <v>39080.9</v>
      </c>
      <c r="C83" s="9">
        <v>41405.56</v>
      </c>
      <c r="D83" s="9">
        <v>37738.07</v>
      </c>
      <c r="E83" s="9">
        <v>33963.47</v>
      </c>
      <c r="F83" s="9">
        <v>29792.17</v>
      </c>
      <c r="G83" s="9">
        <v>17605.55</v>
      </c>
      <c r="H83" s="9">
        <v>276372.96999999997</v>
      </c>
      <c r="I83" s="9">
        <v>757816</v>
      </c>
      <c r="J83" s="9">
        <v>340086.94</v>
      </c>
      <c r="K83" s="9">
        <v>37896.75</v>
      </c>
      <c r="L83" s="9">
        <v>66361.960000000006</v>
      </c>
      <c r="M83" s="18">
        <v>64697.8</v>
      </c>
      <c r="N83" s="37">
        <f t="shared" si="2"/>
        <v>1742818.14</v>
      </c>
      <c r="O83" s="40">
        <f t="shared" si="3"/>
        <v>145234.845</v>
      </c>
      <c r="P83" s="40">
        <v>654337.16536082467</v>
      </c>
      <c r="Q83" s="43">
        <f>AVERAGE($N$3:N83)</f>
        <v>647012.24086419761</v>
      </c>
    </row>
    <row r="84" spans="1:17" x14ac:dyDescent="0.25">
      <c r="A84" s="14">
        <v>1996</v>
      </c>
      <c r="B84" s="11">
        <v>43420.800000000003</v>
      </c>
      <c r="C84" s="9">
        <v>50083.38</v>
      </c>
      <c r="D84" s="9">
        <v>51495.63</v>
      </c>
      <c r="E84" s="9">
        <v>45642.32</v>
      </c>
      <c r="F84" s="9">
        <v>48764.35</v>
      </c>
      <c r="G84" s="9">
        <v>26180.22</v>
      </c>
      <c r="H84" s="9">
        <v>73109.83</v>
      </c>
      <c r="I84" s="9">
        <v>159751.09</v>
      </c>
      <c r="J84" s="9">
        <v>56638.84</v>
      </c>
      <c r="K84" s="9">
        <v>33247.43</v>
      </c>
      <c r="L84" s="9">
        <v>68448.600000000006</v>
      </c>
      <c r="M84" s="18">
        <v>55135.35</v>
      </c>
      <c r="N84" s="37">
        <f t="shared" si="2"/>
        <v>711917.84</v>
      </c>
      <c r="O84" s="40">
        <f t="shared" si="3"/>
        <v>59326.486666666664</v>
      </c>
      <c r="P84" s="40">
        <v>654337.16536082467</v>
      </c>
      <c r="Q84" s="43">
        <f>AVERAGE($N$3:N84)</f>
        <v>647803.77256097575</v>
      </c>
    </row>
    <row r="85" spans="1:17" x14ac:dyDescent="0.25">
      <c r="A85" s="14">
        <v>1997</v>
      </c>
      <c r="B85" s="11">
        <v>59338.39</v>
      </c>
      <c r="C85" s="9">
        <v>48411.29</v>
      </c>
      <c r="D85" s="9">
        <v>42676.98</v>
      </c>
      <c r="E85" s="9">
        <v>42157.31</v>
      </c>
      <c r="F85" s="9">
        <v>38809.160000000003</v>
      </c>
      <c r="G85" s="9">
        <v>51003.72</v>
      </c>
      <c r="H85" s="9">
        <v>69559.360000000001</v>
      </c>
      <c r="I85" s="9">
        <v>552900.63</v>
      </c>
      <c r="J85" s="9">
        <v>53713.18</v>
      </c>
      <c r="K85" s="9">
        <v>145400.47</v>
      </c>
      <c r="L85" s="9">
        <v>68327.61</v>
      </c>
      <c r="M85" s="18">
        <v>86659.12</v>
      </c>
      <c r="N85" s="37">
        <f t="shared" si="2"/>
        <v>1258957.2200000002</v>
      </c>
      <c r="O85" s="40">
        <f t="shared" si="3"/>
        <v>104913.10166666668</v>
      </c>
      <c r="P85" s="40">
        <v>654337.16536082467</v>
      </c>
      <c r="Q85" s="43">
        <f>AVERAGE($N$3:N85)</f>
        <v>655167.06710843381</v>
      </c>
    </row>
    <row r="86" spans="1:17" x14ac:dyDescent="0.25">
      <c r="A86" s="14">
        <v>1998</v>
      </c>
      <c r="B86" s="11">
        <v>89971.56</v>
      </c>
      <c r="C86" s="9">
        <v>76067.23</v>
      </c>
      <c r="D86" s="9">
        <v>75670.52</v>
      </c>
      <c r="E86" s="9">
        <v>58675.9</v>
      </c>
      <c r="F86" s="9">
        <v>71382.2</v>
      </c>
      <c r="G86" s="9">
        <v>136325.95000000001</v>
      </c>
      <c r="H86" s="9">
        <v>147413.72</v>
      </c>
      <c r="I86" s="9">
        <v>69095.22</v>
      </c>
      <c r="J86" s="9">
        <v>55236.51</v>
      </c>
      <c r="K86" s="9">
        <v>49032.12</v>
      </c>
      <c r="L86" s="9">
        <v>33689.75</v>
      </c>
      <c r="M86" s="18">
        <v>52574.65</v>
      </c>
      <c r="N86" s="37">
        <f t="shared" si="2"/>
        <v>915135.33000000007</v>
      </c>
      <c r="O86" s="40">
        <f t="shared" si="3"/>
        <v>76261.277500000011</v>
      </c>
      <c r="P86" s="40">
        <v>654337.16536082467</v>
      </c>
      <c r="Q86" s="43">
        <f>AVERAGE($N$3:N86)</f>
        <v>658261.9273809524</v>
      </c>
    </row>
    <row r="87" spans="1:17" x14ac:dyDescent="0.25">
      <c r="A87" s="14">
        <v>1999</v>
      </c>
      <c r="B87" s="11">
        <v>66508.740000000005</v>
      </c>
      <c r="C87" s="9">
        <v>66377.83</v>
      </c>
      <c r="D87" s="9">
        <v>61095.77</v>
      </c>
      <c r="E87" s="9">
        <v>40870.019999999997</v>
      </c>
      <c r="F87" s="9">
        <v>35776.39</v>
      </c>
      <c r="G87" s="9">
        <v>71719.39</v>
      </c>
      <c r="H87" s="9">
        <v>377936.09</v>
      </c>
      <c r="I87" s="9">
        <v>309207.81</v>
      </c>
      <c r="J87" s="9">
        <v>48772.28</v>
      </c>
      <c r="K87" s="9">
        <v>131135.14000000001</v>
      </c>
      <c r="L87" s="9">
        <v>81400.86</v>
      </c>
      <c r="M87" s="18">
        <v>78546.600000000006</v>
      </c>
      <c r="N87" s="37">
        <f t="shared" si="2"/>
        <v>1369346.9200000002</v>
      </c>
      <c r="O87" s="40">
        <f t="shared" si="3"/>
        <v>114112.24333333335</v>
      </c>
      <c r="P87" s="40">
        <v>654337.16536082467</v>
      </c>
      <c r="Q87" s="43">
        <f>AVERAGE($N$3:N87)</f>
        <v>666627.63317647064</v>
      </c>
    </row>
    <row r="88" spans="1:17" x14ac:dyDescent="0.25">
      <c r="A88" s="14">
        <v>2000</v>
      </c>
      <c r="B88" s="11">
        <v>71167.98</v>
      </c>
      <c r="C88" s="9">
        <v>65503.11</v>
      </c>
      <c r="D88" s="9">
        <v>73329.990000000005</v>
      </c>
      <c r="E88" s="9">
        <v>58588.63</v>
      </c>
      <c r="F88" s="9">
        <v>53183.59</v>
      </c>
      <c r="G88" s="9">
        <v>30976.32</v>
      </c>
      <c r="H88" s="9">
        <v>47266.8</v>
      </c>
      <c r="I88" s="9">
        <v>25166.65</v>
      </c>
      <c r="J88" s="9">
        <v>19529.54</v>
      </c>
      <c r="K88" s="9">
        <v>21304.77</v>
      </c>
      <c r="L88" s="9">
        <v>34203.47</v>
      </c>
      <c r="M88" s="18">
        <v>46604.32</v>
      </c>
      <c r="N88" s="37">
        <f t="shared" si="2"/>
        <v>546825.17000000004</v>
      </c>
      <c r="O88" s="40">
        <f t="shared" si="3"/>
        <v>45568.764166666668</v>
      </c>
      <c r="P88" s="40">
        <v>654337.16536082467</v>
      </c>
      <c r="Q88" s="43">
        <f>AVERAGE($N$3:N88)</f>
        <v>665234.58127906988</v>
      </c>
    </row>
    <row r="89" spans="1:17" x14ac:dyDescent="0.25">
      <c r="A89" s="14">
        <v>2001</v>
      </c>
      <c r="B89" s="11">
        <v>46386.13</v>
      </c>
      <c r="C89" s="9">
        <v>35673.25</v>
      </c>
      <c r="D89" s="9">
        <v>40713.32</v>
      </c>
      <c r="E89" s="9">
        <v>46729.279999999999</v>
      </c>
      <c r="F89" s="9">
        <v>42189.05</v>
      </c>
      <c r="G89" s="9">
        <v>43327.57</v>
      </c>
      <c r="H89" s="9">
        <v>76293.34</v>
      </c>
      <c r="I89" s="9">
        <v>33905.949999999997</v>
      </c>
      <c r="J89" s="9">
        <v>41377.79</v>
      </c>
      <c r="K89" s="9">
        <v>19446.23</v>
      </c>
      <c r="L89" s="9">
        <v>30480.45</v>
      </c>
      <c r="M89" s="18">
        <v>34316.54</v>
      </c>
      <c r="N89" s="37">
        <f t="shared" si="2"/>
        <v>490838.9</v>
      </c>
      <c r="O89" s="40">
        <f t="shared" si="3"/>
        <v>40903.241666666669</v>
      </c>
      <c r="P89" s="40">
        <v>654337.16536082467</v>
      </c>
      <c r="Q89" s="43">
        <f>AVERAGE($N$3:N89)</f>
        <v>663230.03321839089</v>
      </c>
    </row>
    <row r="90" spans="1:17" x14ac:dyDescent="0.25">
      <c r="A90" s="14">
        <v>2002</v>
      </c>
      <c r="B90" s="11">
        <v>43307.74</v>
      </c>
      <c r="C90" s="9">
        <v>42193.01</v>
      </c>
      <c r="D90" s="9">
        <v>36756.239999999998</v>
      </c>
      <c r="E90" s="9">
        <v>34090.410000000003</v>
      </c>
      <c r="F90" s="9">
        <v>41889.54</v>
      </c>
      <c r="G90" s="9">
        <v>10929.08</v>
      </c>
      <c r="H90" s="9">
        <v>12228.28</v>
      </c>
      <c r="I90" s="9">
        <v>8364.42</v>
      </c>
      <c r="J90" s="9">
        <v>7053.33</v>
      </c>
      <c r="K90" s="9">
        <v>5258.26</v>
      </c>
      <c r="L90" s="9">
        <v>9300.6299999999992</v>
      </c>
      <c r="M90" s="18">
        <v>20703.77</v>
      </c>
      <c r="N90" s="37">
        <f t="shared" si="2"/>
        <v>272074.71000000002</v>
      </c>
      <c r="O90" s="40">
        <f t="shared" si="3"/>
        <v>22672.892500000002</v>
      </c>
      <c r="P90" s="40">
        <v>654337.16536082467</v>
      </c>
      <c r="Q90" s="43">
        <f>AVERAGE($N$3:N90)</f>
        <v>658785.08636363642</v>
      </c>
    </row>
    <row r="91" spans="1:17" x14ac:dyDescent="0.25">
      <c r="A91" s="14">
        <v>2003</v>
      </c>
      <c r="B91" s="11">
        <v>32499.65</v>
      </c>
      <c r="C91" s="9">
        <v>28086.36</v>
      </c>
      <c r="D91" s="9">
        <v>31331.37</v>
      </c>
      <c r="E91" s="9">
        <v>32767.42</v>
      </c>
      <c r="F91" s="9">
        <v>45400.33</v>
      </c>
      <c r="G91" s="9">
        <v>36458.71</v>
      </c>
      <c r="H91" s="9">
        <v>56470.25</v>
      </c>
      <c r="I91" s="9">
        <v>102529.1</v>
      </c>
      <c r="J91" s="9">
        <v>13075.23</v>
      </c>
      <c r="K91" s="9">
        <v>13888.47</v>
      </c>
      <c r="L91" s="9">
        <v>32654.36</v>
      </c>
      <c r="M91" s="18">
        <v>23058.19</v>
      </c>
      <c r="N91" s="37">
        <f t="shared" si="2"/>
        <v>448219.43999999989</v>
      </c>
      <c r="O91" s="40">
        <f t="shared" si="3"/>
        <v>37351.619999999988</v>
      </c>
      <c r="P91" s="40">
        <v>654337.16536082467</v>
      </c>
      <c r="Q91" s="43">
        <f>AVERAGE($N$3:N91)</f>
        <v>656419.18022471922</v>
      </c>
    </row>
    <row r="92" spans="1:17" x14ac:dyDescent="0.25">
      <c r="A92" s="14">
        <v>2004</v>
      </c>
      <c r="B92" s="11">
        <v>39354.629999999997</v>
      </c>
      <c r="C92" s="9">
        <v>33900</v>
      </c>
      <c r="D92" s="9">
        <v>29909.200000000001</v>
      </c>
      <c r="E92" s="9">
        <v>34167.769999999997</v>
      </c>
      <c r="F92" s="9">
        <v>32882.46</v>
      </c>
      <c r="G92" s="9">
        <v>25418.55</v>
      </c>
      <c r="H92" s="9">
        <v>25579.22</v>
      </c>
      <c r="I92" s="9">
        <v>26959.73</v>
      </c>
      <c r="J92" s="9">
        <v>35068.28</v>
      </c>
      <c r="K92" s="9">
        <v>37077.57</v>
      </c>
      <c r="L92" s="9">
        <v>35121.839999999997</v>
      </c>
      <c r="M92" s="18">
        <v>70920.039999999994</v>
      </c>
      <c r="N92" s="37">
        <f t="shared" si="2"/>
        <v>426359.29</v>
      </c>
      <c r="O92" s="40">
        <f t="shared" si="3"/>
        <v>35529.940833333334</v>
      </c>
      <c r="P92" s="40">
        <v>654337.16536082467</v>
      </c>
      <c r="Q92" s="43">
        <f>AVERAGE($N$3:N92)</f>
        <v>653862.95922222233</v>
      </c>
    </row>
    <row r="93" spans="1:17" x14ac:dyDescent="0.25">
      <c r="A93" s="14">
        <v>2005</v>
      </c>
      <c r="B93" s="11">
        <v>48895.26</v>
      </c>
      <c r="C93" s="9">
        <v>44961.98</v>
      </c>
      <c r="D93" s="9">
        <v>32989.57</v>
      </c>
      <c r="E93" s="9">
        <v>35217.040000000001</v>
      </c>
      <c r="F93" s="9">
        <v>36436.89</v>
      </c>
      <c r="G93" s="9">
        <v>50125.03</v>
      </c>
      <c r="H93" s="9">
        <v>72667.509999999995</v>
      </c>
      <c r="I93" s="9">
        <v>174573.78</v>
      </c>
      <c r="J93" s="9">
        <v>13823.01</v>
      </c>
      <c r="K93" s="9">
        <v>24024.15</v>
      </c>
      <c r="L93" s="9">
        <v>18488.2</v>
      </c>
      <c r="M93" s="18">
        <v>61954.62</v>
      </c>
      <c r="N93" s="37">
        <f t="shared" si="2"/>
        <v>614157.03999999992</v>
      </c>
      <c r="O93" s="40">
        <f t="shared" si="3"/>
        <v>51179.753333333327</v>
      </c>
      <c r="P93" s="40">
        <v>654337.16536082467</v>
      </c>
      <c r="Q93" s="43">
        <f>AVERAGE($N$3:N93)</f>
        <v>653426.63043956051</v>
      </c>
    </row>
    <row r="94" spans="1:17" x14ac:dyDescent="0.25">
      <c r="A94" s="14">
        <v>2006</v>
      </c>
      <c r="B94" s="11">
        <v>42734.51</v>
      </c>
      <c r="C94" s="9">
        <v>31347.23</v>
      </c>
      <c r="D94" s="9">
        <v>33806.769999999997</v>
      </c>
      <c r="E94" s="9">
        <v>32600.81</v>
      </c>
      <c r="F94" s="9">
        <v>37264.019999999997</v>
      </c>
      <c r="G94" s="9">
        <v>11831.58</v>
      </c>
      <c r="H94" s="9">
        <v>8162.1</v>
      </c>
      <c r="I94" s="9">
        <v>9784.61</v>
      </c>
      <c r="J94" s="9">
        <v>27761.07</v>
      </c>
      <c r="K94" s="9">
        <v>19833.02</v>
      </c>
      <c r="L94" s="9">
        <v>23635.39</v>
      </c>
      <c r="M94" s="18">
        <v>42280.29</v>
      </c>
      <c r="N94" s="37">
        <f t="shared" si="2"/>
        <v>321041.39999999997</v>
      </c>
      <c r="O94" s="40">
        <f t="shared" si="3"/>
        <v>26753.449999999997</v>
      </c>
      <c r="P94" s="40">
        <v>654337.16536082467</v>
      </c>
      <c r="Q94" s="43">
        <f>AVERAGE($N$3:N94)</f>
        <v>649813.74750000006</v>
      </c>
    </row>
    <row r="95" spans="1:17" x14ac:dyDescent="0.25">
      <c r="A95" s="14">
        <v>2007</v>
      </c>
      <c r="B95" s="11">
        <v>44900.49</v>
      </c>
      <c r="C95" s="9">
        <v>44462.14</v>
      </c>
      <c r="D95" s="9">
        <v>33600.49</v>
      </c>
      <c r="E95" s="9">
        <v>46657.87</v>
      </c>
      <c r="F95" s="9">
        <v>77751.22</v>
      </c>
      <c r="G95" s="9">
        <v>93684.67</v>
      </c>
      <c r="H95" s="9">
        <v>211361.77</v>
      </c>
      <c r="I95" s="9">
        <v>96152.15</v>
      </c>
      <c r="J95" s="9">
        <v>23579.85</v>
      </c>
      <c r="K95" s="9">
        <v>33802.81</v>
      </c>
      <c r="L95" s="9">
        <v>30274.16</v>
      </c>
      <c r="M95" s="18">
        <v>48195.08</v>
      </c>
      <c r="N95" s="37">
        <f t="shared" si="2"/>
        <v>784422.7</v>
      </c>
      <c r="O95" s="40">
        <f t="shared" si="3"/>
        <v>65368.558333333327</v>
      </c>
      <c r="P95" s="40">
        <v>654337.16536082467</v>
      </c>
      <c r="Q95" s="43">
        <f>AVERAGE($N$3:N95)</f>
        <v>651261.1555913979</v>
      </c>
    </row>
    <row r="96" spans="1:17" x14ac:dyDescent="0.25">
      <c r="A96" s="14">
        <v>2008</v>
      </c>
      <c r="B96" s="11">
        <v>55964.45</v>
      </c>
      <c r="C96" s="9">
        <v>34806.46</v>
      </c>
      <c r="D96" s="9">
        <v>33057.01</v>
      </c>
      <c r="E96" s="9">
        <v>42794.01</v>
      </c>
      <c r="F96" s="9">
        <v>40267.040000000001</v>
      </c>
      <c r="G96" s="9">
        <v>17641.25</v>
      </c>
      <c r="H96" s="9">
        <v>25198.38</v>
      </c>
      <c r="I96" s="9">
        <v>40798.61</v>
      </c>
      <c r="J96" s="9">
        <v>18325.560000000001</v>
      </c>
      <c r="K96" s="9">
        <v>60002.86</v>
      </c>
      <c r="L96" s="9">
        <v>40905.72</v>
      </c>
      <c r="M96" s="18">
        <v>43224.43</v>
      </c>
      <c r="N96" s="37">
        <f t="shared" si="2"/>
        <v>452985.77999999997</v>
      </c>
      <c r="O96" s="40">
        <f t="shared" si="3"/>
        <v>37748.814999999995</v>
      </c>
      <c r="P96" s="40">
        <v>654337.16536082467</v>
      </c>
      <c r="Q96" s="43">
        <f>AVERAGE($N$3:N96)</f>
        <v>649151.84308510646</v>
      </c>
    </row>
    <row r="97" spans="1:17" x14ac:dyDescent="0.25">
      <c r="A97" s="14">
        <v>2009</v>
      </c>
      <c r="B97" s="11">
        <v>39027.35</v>
      </c>
      <c r="C97" s="9">
        <v>44120.97</v>
      </c>
      <c r="D97" s="9">
        <v>42897.16</v>
      </c>
      <c r="E97" s="9">
        <v>35129.769999999997</v>
      </c>
      <c r="F97" s="9">
        <v>31767.74</v>
      </c>
      <c r="G97" s="9">
        <v>61429</v>
      </c>
      <c r="H97" s="9">
        <v>72546.52</v>
      </c>
      <c r="I97" s="9">
        <v>258926.09</v>
      </c>
      <c r="J97" s="9">
        <v>58650.11</v>
      </c>
      <c r="K97" s="9">
        <v>23577.87</v>
      </c>
      <c r="L97" s="9">
        <v>31353.18</v>
      </c>
      <c r="M97" s="18">
        <v>51630.5</v>
      </c>
      <c r="N97" s="37">
        <f t="shared" si="2"/>
        <v>751056.26</v>
      </c>
      <c r="O97" s="40">
        <f t="shared" si="3"/>
        <v>62588.021666666667</v>
      </c>
      <c r="P97" s="40">
        <v>654337.16536082467</v>
      </c>
      <c r="Q97" s="43">
        <f>AVERAGE($N$3:N97)</f>
        <v>650224.52115789475</v>
      </c>
    </row>
    <row r="98" spans="1:17" x14ac:dyDescent="0.25">
      <c r="A98" s="14">
        <v>2010</v>
      </c>
      <c r="B98" s="11">
        <v>67686.94</v>
      </c>
      <c r="C98" s="9">
        <v>51128.68</v>
      </c>
      <c r="D98" s="9">
        <v>38656.43</v>
      </c>
      <c r="E98" s="9">
        <v>30030.19</v>
      </c>
      <c r="F98" s="9">
        <v>61242.55</v>
      </c>
      <c r="G98" s="9">
        <v>104685.16</v>
      </c>
      <c r="H98" s="9">
        <v>182817.22</v>
      </c>
      <c r="I98" s="9">
        <v>277180.25</v>
      </c>
      <c r="J98" s="9">
        <v>32271.54</v>
      </c>
      <c r="K98" s="9">
        <v>29572</v>
      </c>
      <c r="L98" s="9">
        <v>21257.17</v>
      </c>
      <c r="M98" s="18">
        <v>37494.1</v>
      </c>
      <c r="N98" s="37">
        <f t="shared" si="2"/>
        <v>934022.23</v>
      </c>
      <c r="O98" s="40">
        <f t="shared" si="3"/>
        <v>77835.185833333337</v>
      </c>
      <c r="P98" s="40">
        <v>654337.16536082467</v>
      </c>
      <c r="Q98" s="43">
        <f>AVERAGE($N$3:N98)</f>
        <v>653180.74729166669</v>
      </c>
    </row>
    <row r="99" spans="1:17" x14ac:dyDescent="0.25">
      <c r="A99" s="14">
        <v>2011</v>
      </c>
      <c r="B99" s="28">
        <v>53003.09</v>
      </c>
      <c r="C99" s="29">
        <v>39283.22</v>
      </c>
      <c r="D99" s="29">
        <v>32787.25</v>
      </c>
      <c r="E99" s="29">
        <v>33598.51</v>
      </c>
      <c r="F99" s="29">
        <v>34532.730000000003</v>
      </c>
      <c r="G99" s="29">
        <v>16086.18</v>
      </c>
      <c r="H99" s="29">
        <v>74272.160000000003</v>
      </c>
      <c r="I99" s="29">
        <v>162726.34</v>
      </c>
      <c r="J99" s="29">
        <v>201212.19</v>
      </c>
      <c r="K99" s="29">
        <v>26574.93</v>
      </c>
      <c r="L99" s="29">
        <v>39884.22</v>
      </c>
      <c r="M99" s="30">
        <v>48496.6</v>
      </c>
      <c r="N99" s="37">
        <f>SUM($B99:$M99)</f>
        <v>762457.41999999993</v>
      </c>
      <c r="O99" s="40">
        <f>SUM($B99:$M99)/COUNTIF($B99:$M99,"&gt;0")</f>
        <v>63538.118333333325</v>
      </c>
      <c r="P99" s="40">
        <v>654337.16536082467</v>
      </c>
      <c r="Q99" s="43">
        <f>AVERAGE($N$3:N99)</f>
        <v>654307.31092783506</v>
      </c>
    </row>
    <row r="100" spans="1:17" ht="15.75" thickBot="1" x14ac:dyDescent="0.3">
      <c r="A100" s="15">
        <v>2012</v>
      </c>
      <c r="B100" s="28">
        <v>68129.3</v>
      </c>
      <c r="C100" s="29">
        <v>55036.2</v>
      </c>
      <c r="D100" s="29">
        <v>48609.599999999999</v>
      </c>
      <c r="E100" s="29">
        <v>51003.7</v>
      </c>
      <c r="F100" s="29">
        <v>41488.9</v>
      </c>
      <c r="G100" s="29">
        <v>17520.3</v>
      </c>
      <c r="H100" s="29">
        <v>16106</v>
      </c>
      <c r="I100" s="29">
        <v>12670.6</v>
      </c>
      <c r="J100" s="29">
        <v>17901.099999999999</v>
      </c>
      <c r="K100" s="29">
        <v>12458.4</v>
      </c>
      <c r="L100" s="29">
        <v>21294.9</v>
      </c>
      <c r="M100" s="31">
        <v>32369.039999999994</v>
      </c>
      <c r="N100" s="38">
        <f>SUM($B100:$M100)</f>
        <v>394588.04</v>
      </c>
      <c r="O100" s="41">
        <f>SUM($B100:$M100)/COUNTIF($B100:$M100,"&gt;0")</f>
        <v>32882.336666666662</v>
      </c>
      <c r="P100" s="41">
        <v>654338.16536082502</v>
      </c>
      <c r="Q100" s="44">
        <f>AVERAGE($N$3:N100)</f>
        <v>651657.11428571434</v>
      </c>
    </row>
    <row r="101" spans="1:17" x14ac:dyDescent="0.25">
      <c r="A101" s="16" t="s">
        <v>14</v>
      </c>
      <c r="B101" s="12">
        <f t="shared" ref="B101:L101" si="4">MIN(B$3:B$100)</f>
        <v>5184.87</v>
      </c>
      <c r="C101" s="10">
        <f t="shared" si="4"/>
        <v>15417.75</v>
      </c>
      <c r="D101" s="10">
        <f t="shared" si="4"/>
        <v>12855.06</v>
      </c>
      <c r="E101" s="10">
        <f t="shared" si="4"/>
        <v>10119.82</v>
      </c>
      <c r="F101" s="10">
        <f t="shared" si="4"/>
        <v>10474.86</v>
      </c>
      <c r="G101" s="10">
        <f t="shared" si="4"/>
        <v>4875.4399999999996</v>
      </c>
      <c r="H101" s="10">
        <f t="shared" si="4"/>
        <v>3181.53</v>
      </c>
      <c r="I101" s="10">
        <f t="shared" si="4"/>
        <v>5637.11</v>
      </c>
      <c r="J101" s="10">
        <f t="shared" si="4"/>
        <v>5176.9399999999996</v>
      </c>
      <c r="K101" s="10">
        <f t="shared" si="4"/>
        <v>4171.3</v>
      </c>
      <c r="L101" s="10">
        <f t="shared" si="4"/>
        <v>4575.93</v>
      </c>
      <c r="M101" s="19">
        <f t="shared" ref="M101:N101" si="5">MIN(M$3:M$100)</f>
        <v>5044.04</v>
      </c>
      <c r="N101" s="21">
        <f t="shared" si="5"/>
        <v>167373.68</v>
      </c>
    </row>
    <row r="102" spans="1:17" x14ac:dyDescent="0.25">
      <c r="A102" s="14" t="s">
        <v>15</v>
      </c>
      <c r="B102" s="11">
        <f t="shared" ref="B102:L102" si="6">MAX(B$3:B$100)</f>
        <v>153820.42000000001</v>
      </c>
      <c r="C102" s="9">
        <f t="shared" si="6"/>
        <v>84576.44</v>
      </c>
      <c r="D102" s="9">
        <f t="shared" si="6"/>
        <v>88166.58</v>
      </c>
      <c r="E102" s="9">
        <f t="shared" si="6"/>
        <v>94374.93</v>
      </c>
      <c r="F102" s="9">
        <f t="shared" si="6"/>
        <v>113868.77</v>
      </c>
      <c r="G102" s="9">
        <f t="shared" si="6"/>
        <v>302916.15999999997</v>
      </c>
      <c r="H102" s="9">
        <f t="shared" si="6"/>
        <v>803317.5</v>
      </c>
      <c r="I102" s="9">
        <f t="shared" si="6"/>
        <v>863814.25</v>
      </c>
      <c r="J102" s="9">
        <f t="shared" si="6"/>
        <v>355641.56</v>
      </c>
      <c r="K102" s="9">
        <f t="shared" si="6"/>
        <v>171110.59</v>
      </c>
      <c r="L102" s="9">
        <f t="shared" si="6"/>
        <v>164775.29999999999</v>
      </c>
      <c r="M102" s="18">
        <f t="shared" ref="M102:N102" si="7">MAX(M$3:M$100)</f>
        <v>208346.84</v>
      </c>
      <c r="N102" s="20">
        <f t="shared" si="7"/>
        <v>2625358.63</v>
      </c>
    </row>
    <row r="103" spans="1:17" x14ac:dyDescent="0.25">
      <c r="A103" s="14" t="s">
        <v>25</v>
      </c>
      <c r="B103" s="11">
        <f t="shared" ref="B103:L103" si="8">AVERAGE(B$3:B$100)</f>
        <v>45161.543469387732</v>
      </c>
      <c r="C103" s="9">
        <f t="shared" si="8"/>
        <v>42475.155306122455</v>
      </c>
      <c r="D103" s="9">
        <f t="shared" si="8"/>
        <v>40069.047346938794</v>
      </c>
      <c r="E103" s="9">
        <f t="shared" si="8"/>
        <v>37686.075612244902</v>
      </c>
      <c r="F103" s="9">
        <f t="shared" si="8"/>
        <v>42722.849591836748</v>
      </c>
      <c r="G103" s="9">
        <f t="shared" si="8"/>
        <v>50128.712551020421</v>
      </c>
      <c r="H103" s="9">
        <f t="shared" si="8"/>
        <v>106618.20500000003</v>
      </c>
      <c r="I103" s="9">
        <f t="shared" si="8"/>
        <v>141654.74959183673</v>
      </c>
      <c r="J103" s="9">
        <f t="shared" si="8"/>
        <v>41280.419999999991</v>
      </c>
      <c r="K103" s="9">
        <f t="shared" si="8"/>
        <v>31580.619489795918</v>
      </c>
      <c r="L103" s="9">
        <f t="shared" si="8"/>
        <v>30991.601326530617</v>
      </c>
      <c r="M103" s="18">
        <f t="shared" ref="M103:N103" si="9">AVERAGE(M$3:M$100)</f>
        <v>41288.135000000002</v>
      </c>
      <c r="N103" s="20">
        <f t="shared" si="9"/>
        <v>651657.11428571434</v>
      </c>
    </row>
    <row r="104" spans="1:17" s="7" customFormat="1" x14ac:dyDescent="0.25">
      <c r="A104" s="14" t="s">
        <v>28</v>
      </c>
      <c r="B104" s="11">
        <f>AVERAGE(B$3:B$56)</f>
        <v>37169.761851851858</v>
      </c>
      <c r="C104" s="11">
        <f t="shared" ref="C104:N104" si="10">AVERAGE(C$3:C$56)</f>
        <v>36349.877962962964</v>
      </c>
      <c r="D104" s="11">
        <f t="shared" si="10"/>
        <v>33679.793333333342</v>
      </c>
      <c r="E104" s="11">
        <f t="shared" si="10"/>
        <v>32034.627592592598</v>
      </c>
      <c r="F104" s="11">
        <f t="shared" si="10"/>
        <v>35403.527592592596</v>
      </c>
      <c r="G104" s="11">
        <f t="shared" si="10"/>
        <v>43107.295740740738</v>
      </c>
      <c r="H104" s="11">
        <f t="shared" si="10"/>
        <v>78310.967592592599</v>
      </c>
      <c r="I104" s="11">
        <f t="shared" si="10"/>
        <v>113069.52796296294</v>
      </c>
      <c r="J104" s="11">
        <f t="shared" si="10"/>
        <v>30051.053518518522</v>
      </c>
      <c r="K104" s="11">
        <f t="shared" si="10"/>
        <v>23722.366481481484</v>
      </c>
      <c r="L104" s="11">
        <f t="shared" si="10"/>
        <v>21384.554444444442</v>
      </c>
      <c r="M104" s="45">
        <f t="shared" si="10"/>
        <v>32685.546481481488</v>
      </c>
      <c r="N104" s="20">
        <f t="shared" si="10"/>
        <v>516968.90055555548</v>
      </c>
    </row>
    <row r="105" spans="1:17" s="7" customFormat="1" x14ac:dyDescent="0.25">
      <c r="A105" s="14" t="s">
        <v>26</v>
      </c>
      <c r="B105" s="11">
        <f>AVERAGE(B$57:B$87)</f>
        <v>56955.051612903218</v>
      </c>
      <c r="C105" s="11">
        <f t="shared" ref="C105:N105" si="11">AVERAGE(C$57:C$87)</f>
        <v>53199.006451612906</v>
      </c>
      <c r="D105" s="11">
        <f t="shared" si="11"/>
        <v>51600.432258064517</v>
      </c>
      <c r="E105" s="11">
        <f t="shared" si="11"/>
        <v>46773.874516129035</v>
      </c>
      <c r="F105" s="11">
        <f t="shared" si="11"/>
        <v>54798.474516129027</v>
      </c>
      <c r="G105" s="11">
        <f t="shared" si="11"/>
        <v>66603.434193548383</v>
      </c>
      <c r="H105" s="11">
        <f t="shared" si="11"/>
        <v>172220.07387096775</v>
      </c>
      <c r="I105" s="11">
        <f t="shared" si="11"/>
        <v>211182.9893548387</v>
      </c>
      <c r="J105" s="11">
        <f t="shared" si="11"/>
        <v>61712.763548387091</v>
      </c>
      <c r="K105" s="11">
        <f t="shared" si="11"/>
        <v>47970.05096774194</v>
      </c>
      <c r="L105" s="11">
        <f t="shared" si="11"/>
        <v>48824.429032258064</v>
      </c>
      <c r="M105" s="45">
        <f t="shared" si="11"/>
        <v>55482.90967741936</v>
      </c>
      <c r="N105" s="20">
        <f t="shared" si="11"/>
        <v>927323.48999999987</v>
      </c>
    </row>
    <row r="106" spans="1:17" s="7" customFormat="1" x14ac:dyDescent="0.25">
      <c r="A106" s="14" t="s">
        <v>27</v>
      </c>
      <c r="B106" s="11">
        <f>AVERAGE(B$57:B$100)</f>
        <v>54969.639090909084</v>
      </c>
      <c r="C106" s="11">
        <f t="shared" ref="C106:N106" si="12">AVERAGE(C$57:C$100)</f>
        <v>49992.541136363645</v>
      </c>
      <c r="D106" s="11">
        <f t="shared" si="12"/>
        <v>47910.404545454541</v>
      </c>
      <c r="E106" s="11">
        <f t="shared" si="12"/>
        <v>44621.943636363634</v>
      </c>
      <c r="F106" s="11">
        <f t="shared" si="12"/>
        <v>51705.653863636355</v>
      </c>
      <c r="G106" s="11">
        <f t="shared" si="12"/>
        <v>58745.905909090892</v>
      </c>
      <c r="H106" s="11">
        <f t="shared" si="12"/>
        <v>141358.9054545454</v>
      </c>
      <c r="I106" s="11">
        <f t="shared" si="12"/>
        <v>176736.61250000002</v>
      </c>
      <c r="J106" s="11">
        <f t="shared" si="12"/>
        <v>55061.91522727273</v>
      </c>
      <c r="K106" s="11">
        <f t="shared" si="12"/>
        <v>41224.839090909096</v>
      </c>
      <c r="L106" s="11">
        <f t="shared" si="12"/>
        <v>42782.06795454544</v>
      </c>
      <c r="M106" s="45">
        <f t="shared" si="12"/>
        <v>51845.857272727291</v>
      </c>
      <c r="N106" s="20">
        <f t="shared" si="12"/>
        <v>816956.28568181803</v>
      </c>
    </row>
    <row r="107" spans="1:17" x14ac:dyDescent="0.25">
      <c r="A107" s="14" t="s">
        <v>24</v>
      </c>
      <c r="B107" s="11">
        <f>AVERAGE(B$88:B$100)</f>
        <v>50235.193846153838</v>
      </c>
      <c r="C107" s="11">
        <f t="shared" ref="C107:N107" si="13">AVERAGE(C$88:C$100)</f>
        <v>42346.354615384611</v>
      </c>
      <c r="D107" s="11">
        <f t="shared" si="13"/>
        <v>39111.107692307691</v>
      </c>
      <c r="E107" s="11">
        <f t="shared" si="13"/>
        <v>39490.416153846156</v>
      </c>
      <c r="F107" s="11">
        <f t="shared" si="13"/>
        <v>44330.466153846151</v>
      </c>
      <c r="G107" s="11">
        <f t="shared" si="13"/>
        <v>40008.723076923066</v>
      </c>
      <c r="H107" s="11">
        <f t="shared" si="13"/>
        <v>67766.88846153846</v>
      </c>
      <c r="I107" s="11">
        <f t="shared" si="13"/>
        <v>94595.25230769231</v>
      </c>
      <c r="J107" s="11">
        <f t="shared" si="13"/>
        <v>39202.199999999997</v>
      </c>
      <c r="K107" s="11">
        <f t="shared" si="13"/>
        <v>25140.103076923078</v>
      </c>
      <c r="L107" s="11">
        <f t="shared" si="13"/>
        <v>28373.360769230774</v>
      </c>
      <c r="M107" s="45">
        <f t="shared" si="13"/>
        <v>43172.886153846157</v>
      </c>
      <c r="N107" s="20">
        <f t="shared" si="13"/>
        <v>553772.95230769226</v>
      </c>
    </row>
    <row r="108" spans="1:17" x14ac:dyDescent="0.25">
      <c r="A108" s="14" t="s">
        <v>19</v>
      </c>
      <c r="B108" s="11">
        <f t="shared" ref="B108:L108" si="14">MEDIAN(B$3:B$100)</f>
        <v>42059.125</v>
      </c>
      <c r="C108" s="9">
        <f t="shared" si="14"/>
        <v>40205.544999999998</v>
      </c>
      <c r="D108" s="9">
        <f t="shared" si="14"/>
        <v>34970.095000000001</v>
      </c>
      <c r="E108" s="9">
        <f t="shared" si="14"/>
        <v>33084.775000000001</v>
      </c>
      <c r="F108" s="9">
        <f t="shared" si="14"/>
        <v>36141.35</v>
      </c>
      <c r="G108" s="9">
        <f t="shared" si="14"/>
        <v>31645.75</v>
      </c>
      <c r="H108" s="9">
        <f t="shared" si="14"/>
        <v>40115.294999999998</v>
      </c>
      <c r="I108" s="9">
        <f t="shared" si="14"/>
        <v>67994.38</v>
      </c>
      <c r="J108" s="9">
        <f t="shared" si="14"/>
        <v>20863.440000000002</v>
      </c>
      <c r="K108" s="9">
        <f t="shared" si="14"/>
        <v>23801.010000000002</v>
      </c>
      <c r="L108" s="9">
        <f t="shared" si="14"/>
        <v>23395.38</v>
      </c>
      <c r="M108" s="18">
        <f t="shared" ref="M108:N108" si="15">MEDIAN(M$3:M$100)</f>
        <v>37786.67</v>
      </c>
      <c r="N108" s="20">
        <f t="shared" si="15"/>
        <v>529443.75499999989</v>
      </c>
    </row>
    <row r="109" spans="1:17" ht="15.75" thickBot="1" x14ac:dyDescent="0.3">
      <c r="A109" s="17" t="s">
        <v>23</v>
      </c>
      <c r="B109" s="13">
        <f>MEDIAN(B$88:B$100)</f>
        <v>46386.13</v>
      </c>
      <c r="C109" s="13">
        <f t="shared" ref="C109:N109" si="16">MEDIAN(C$88:C$100)</f>
        <v>42193.01</v>
      </c>
      <c r="D109" s="13">
        <f t="shared" si="16"/>
        <v>33806.769999999997</v>
      </c>
      <c r="E109" s="13">
        <f t="shared" si="16"/>
        <v>35129.769999999997</v>
      </c>
      <c r="F109" s="13">
        <f t="shared" si="16"/>
        <v>41488.9</v>
      </c>
      <c r="G109" s="13">
        <f t="shared" si="16"/>
        <v>30976.32</v>
      </c>
      <c r="H109" s="13">
        <f t="shared" si="16"/>
        <v>56470.25</v>
      </c>
      <c r="I109" s="13">
        <f t="shared" si="16"/>
        <v>40798.61</v>
      </c>
      <c r="J109" s="13">
        <f t="shared" si="16"/>
        <v>23579.85</v>
      </c>
      <c r="K109" s="13">
        <f t="shared" si="16"/>
        <v>23577.87</v>
      </c>
      <c r="L109" s="13">
        <f t="shared" si="16"/>
        <v>30480.45</v>
      </c>
      <c r="M109" s="46">
        <f t="shared" si="16"/>
        <v>43224.43</v>
      </c>
      <c r="N109" s="47">
        <f t="shared" si="16"/>
        <v>490838.9</v>
      </c>
    </row>
  </sheetData>
  <mergeCells count="1">
    <mergeCell ref="A1:P1"/>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2</vt:i4>
      </vt:variant>
    </vt:vector>
  </HeadingPairs>
  <TitlesOfParts>
    <vt:vector size="6" baseType="lpstr">
      <vt:lpstr>Notes</vt:lpstr>
      <vt:lpstr>StreamFlow</vt:lpstr>
      <vt:lpstr>TABLE_AF</vt:lpstr>
      <vt:lpstr>Year</vt:lpstr>
      <vt:lpstr>TABLE_AF!Print_Area</vt:lpstr>
      <vt:lpstr>TABLE_AF!Print_Titles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Oikonomou,Panagiotis</dc:creator>
  <cp:lastModifiedBy>Gerstle,Pia</cp:lastModifiedBy>
  <cp:lastPrinted>2013-05-13T17:06:38Z</cp:lastPrinted>
  <dcterms:created xsi:type="dcterms:W3CDTF">2012-09-25T17:51:36Z</dcterms:created>
  <dcterms:modified xsi:type="dcterms:W3CDTF">2013-12-18T15:35:52Z</dcterms:modified>
</cp:coreProperties>
</file>